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5" yWindow="180" windowWidth="11055" windowHeight="7650" tabRatio="734" activeTab="0"/>
  </bookViews>
  <sheets>
    <sheet name="企業情報" sheetId="1" r:id="rId1"/>
    <sheet name="商品情報_1_JP" sheetId="2" r:id="rId2"/>
    <sheet name="기업정보 시트(韓国語）" sheetId="3" state="hidden" r:id="rId3"/>
    <sheet name="상품정보 시트1（韓国語）" sheetId="4" state="hidden" r:id="rId4"/>
    <sheet name="상품정보 시트2（韓国語）" sheetId="5" state="hidden" r:id="rId5"/>
    <sheet name="상품정보 시트3（韓国語）" sheetId="6" state="hidden" r:id="rId6"/>
    <sheet name="データ(保護有り 削除不可）" sheetId="7" state="hidden" r:id="rId7"/>
  </sheets>
  <definedNames>
    <definedName name="_xlnm.Print_Area" localSheetId="2">'기업정보 시트(韓国語）'!$A$1:$AM$49</definedName>
    <definedName name="_xlnm.Print_Area" localSheetId="0">'企業情報'!$A$1:$AM$69</definedName>
    <definedName name="_xlnm.Print_Area" localSheetId="1">'商品情報_1_JP'!$A$1:$AM$88</definedName>
    <definedName name="_xlnm.Print_Area" localSheetId="3">'상품정보 시트1（韓国語）'!$A$1:$AM$69</definedName>
    <definedName name="_xlnm.Print_Area" localSheetId="4">'상품정보 시트2（韓国語）'!$A$1:$AM$69</definedName>
    <definedName name="_xlnm.Print_Area" localSheetId="5">'상품정보 시트3（韓国語）'!$A$1:$AM$69</definedName>
    <definedName name="ケース">'データ(保護有り 削除不可）'!$T$2:$Y$5</definedName>
    <definedName name="ラベル">'データ(保護有り 削除不可）'!$AF$3:$AJ$4</definedName>
    <definedName name="ロット">'データ(保護有り 削除不可）'!$Z$2:$AE$5</definedName>
    <definedName name="重量">'データ(保護有り 削除不可）'!$H$1:$H$6</definedName>
    <definedName name="賞味期限_前">'データ(保護有り 削除不可）'!$I$2:$M$4</definedName>
    <definedName name="賞味期限_単位">'データ(保護有り 削除不可）'!$N$2:$S$4</definedName>
    <definedName name="性別">'データ(保護有り 削除不可）'!$AP$2:$AU$5</definedName>
    <definedName name="長さ">'データ(保護有り 削除不可）'!$G$1:$G$6</definedName>
    <definedName name="品種・品目">'データ(保護有り 削除不可）'!$A$2:$F$5</definedName>
    <definedName name="輸出体制">'データ(保護有り 削除不可）'!$AK$2:$AL$6</definedName>
  </definedNames>
  <calcPr fullCalcOnLoad="1"/>
</workbook>
</file>

<file path=xl/comments1.xml><?xml version="1.0" encoding="utf-8"?>
<comments xmlns="http://schemas.openxmlformats.org/spreadsheetml/2006/main">
  <authors>
    <author>作成者</author>
  </authors>
  <commentList>
    <comment ref="A21" authorId="0">
      <text>
        <r>
          <rPr>
            <b/>
            <sz val="8"/>
            <rFont val="ＭＳ Ｐゴシック"/>
            <family val="3"/>
          </rPr>
          <t>【分類ガイド】
*肉： かえる、かたつむりを含む
*酪農製品： ケフィア、アイスクリーム、氷菓、ホエイを含む
*魚介類： 魚卵、しらこを含む
*穀物/穀物加工品： そば、とうもろこし、胚芽、麦芽、パスタ類、パン、ケーキ、ビスケット、オブラートを含む
*米/米加工品： 煎餅
*野菜・果実加工品： 豆、きのこ、ナッツ、ジャム、野菜・果実のジュースを含む
*糖類加工品： カラメル、ホワイトチョコ、チューインガム、砂糖漬けの果実・ナッツ、飴を含む
*コーヒー/ココア/香辛料類： デカフェコーヒー、チョコレート、しょうがを含む
*茶葉： 茶葉、茶の飲料を含む
*調味料： マーガリン、ショートニング、ソース、醤油、トマトケチャップ、トマトソース、マスタード、酢、味噌、塩を含む
*その他の加工品： 酵母、ベビーフード、調理済パスタを含む</t>
        </r>
      </text>
    </comment>
    <comment ref="A12" authorId="0">
      <text>
        <r>
          <rPr>
            <b/>
            <sz val="9"/>
            <rFont val="ＭＳ Ｐゴシック"/>
            <family val="3"/>
          </rPr>
          <t>バイヤーが参照するため、英語のページがある場合には英語のページを「http://www.」をつけてご記載ください。</t>
        </r>
      </text>
    </comment>
    <comment ref="T13" authorId="0">
      <text>
        <r>
          <rPr>
            <b/>
            <sz val="9"/>
            <rFont val="ＭＳ Ｐゴシック"/>
            <family val="3"/>
          </rPr>
          <t>数字のみをご入力ください。
例：5千万円→50,000,000円</t>
        </r>
      </text>
    </comment>
    <comment ref="AN1" authorId="0">
      <text>
        <r>
          <rPr>
            <b/>
            <sz val="11"/>
            <rFont val="ＭＳ Ｐゴシック"/>
            <family val="3"/>
          </rPr>
          <t>★オレンジ色のセルにご記入ください。白色のセルで選択肢がある場合にはチェックボックスにチェックを入れてください★</t>
        </r>
      </text>
    </comment>
  </commentList>
</comments>
</file>

<file path=xl/comments2.xml><?xml version="1.0" encoding="utf-8"?>
<comments xmlns="http://schemas.openxmlformats.org/spreadsheetml/2006/main">
  <authors>
    <author>作成者</author>
  </authors>
  <commentList>
    <comment ref="AL9" authorId="0">
      <text>
        <r>
          <rPr>
            <b/>
            <sz val="9"/>
            <rFont val="ＭＳ Ｐゴシック"/>
            <family val="3"/>
          </rPr>
          <t>プルダウンよりお選びください</t>
        </r>
      </text>
    </comment>
    <comment ref="AK23" authorId="0">
      <text>
        <r>
          <rPr>
            <b/>
            <sz val="9"/>
            <rFont val="ＭＳ Ｐゴシック"/>
            <family val="3"/>
          </rPr>
          <t>プルダウンよりお選びください</t>
        </r>
      </text>
    </comment>
    <comment ref="AL15" authorId="0">
      <text>
        <r>
          <rPr>
            <b/>
            <sz val="9"/>
            <rFont val="ＭＳ Ｐゴシック"/>
            <family val="3"/>
          </rPr>
          <t>プルダウンよりお選びください</t>
        </r>
      </text>
    </comment>
    <comment ref="AL21" authorId="0">
      <text>
        <r>
          <rPr>
            <b/>
            <sz val="9"/>
            <rFont val="ＭＳ Ｐゴシック"/>
            <family val="3"/>
          </rPr>
          <t>プルダウンよりお選びください</t>
        </r>
      </text>
    </comment>
    <comment ref="AB23" authorId="0">
      <text>
        <r>
          <rPr>
            <b/>
            <sz val="9"/>
            <rFont val="ＭＳ Ｐゴシック"/>
            <family val="3"/>
          </rPr>
          <t>プルダウンよりお選びください</t>
        </r>
      </text>
    </comment>
    <comment ref="A1" authorId="0">
      <text>
        <r>
          <rPr>
            <b/>
            <sz val="9"/>
            <rFont val="ＭＳ Ｐゴシック"/>
            <family val="3"/>
          </rPr>
          <t>★オレンジのセルにご記入いただき、グレーのセルはクリックしてプルダウンメニューより選択肢をお選びください。</t>
        </r>
      </text>
    </comment>
  </commentList>
</comments>
</file>

<file path=xl/sharedStrings.xml><?xml version="1.0" encoding="utf-8"?>
<sst xmlns="http://schemas.openxmlformats.org/spreadsheetml/2006/main" count="656" uniqueCount="392">
  <si>
    <t>幅</t>
  </si>
  <si>
    <t>奥行き</t>
  </si>
  <si>
    <t>高さ</t>
  </si>
  <si>
    <t>重量</t>
  </si>
  <si>
    <t>円</t>
  </si>
  <si>
    <t>輸出時のラベル対応</t>
  </si>
  <si>
    <t>ＴＥＬ</t>
  </si>
  <si>
    <t>ＦＡＸ</t>
  </si>
  <si>
    <t>業種</t>
  </si>
  <si>
    <t>重量</t>
  </si>
  <si>
    <t>品種・品目</t>
  </si>
  <si>
    <t>長さ</t>
  </si>
  <si>
    <t>日</t>
  </si>
  <si>
    <t>年</t>
  </si>
  <si>
    <t>本</t>
  </si>
  <si>
    <t>箱</t>
  </si>
  <si>
    <t>ヶ月</t>
  </si>
  <si>
    <t>%</t>
  </si>
  <si>
    <t>賞味期限_単位</t>
  </si>
  <si>
    <t>包</t>
  </si>
  <si>
    <t>日本語</t>
  </si>
  <si>
    <t>英語</t>
  </si>
  <si>
    <t>日本語</t>
  </si>
  <si>
    <t>輸出実績国</t>
  </si>
  <si>
    <t>輸出体制</t>
  </si>
  <si>
    <t>専任の輸出担当者を設置している</t>
  </si>
  <si>
    <t>専任ではないが担当者を設置している</t>
  </si>
  <si>
    <t>今後担当者を設置する予定</t>
  </si>
  <si>
    <t>今のところ設置する予定はない</t>
  </si>
  <si>
    <t>Have part-time staff in charge of export</t>
  </si>
  <si>
    <t>Planning to have staff in charge of export</t>
  </si>
  <si>
    <t>No plan to have staff in charge of export</t>
  </si>
  <si>
    <t>役職</t>
  </si>
  <si>
    <t>氏名</t>
  </si>
  <si>
    <t>ホームページ（ＵＲＬ）</t>
  </si>
  <si>
    <t>創業年（西暦）</t>
  </si>
  <si>
    <t>資本金</t>
  </si>
  <si>
    <t>従業員数</t>
  </si>
  <si>
    <t>年</t>
  </si>
  <si>
    <t>円</t>
  </si>
  <si>
    <t>名</t>
  </si>
  <si>
    <t>日本語</t>
  </si>
  <si>
    <t>商品情報は、１品目毎にご記入し、写真を必ず添付してください。</t>
  </si>
  <si>
    <t>　　　　　</t>
  </si>
  <si>
    <t>日本語</t>
  </si>
  <si>
    <t>〒</t>
  </si>
  <si>
    <t>町名番地</t>
  </si>
  <si>
    <t>経験の有無</t>
  </si>
  <si>
    <t>案内方法（複数回答可）</t>
  </si>
  <si>
    <t>関心地域（複数回答可）</t>
  </si>
  <si>
    <r>
      <t>ご案内方法・関心項目について</t>
    </r>
    <r>
      <rPr>
        <b/>
        <sz val="10"/>
        <color indexed="10"/>
        <rFont val="メイリオ"/>
        <family val="3"/>
      </rPr>
      <t>（必須）</t>
    </r>
  </si>
  <si>
    <t>ジェトロでは、お客様のご希望（関心分野、関心地域・国）に応じた情報提供を心掛けております。お手数ですが、貴社の海外ビジネスのご関心、またご案内メールの配信可否についてお聞かせください。ご回答いただいたお客様の関心項目に関連するジェトロのサービス・イベント・セミナー等のご案内をいたします。</t>
  </si>
  <si>
    <t>関心国（複数回答可）※国名を記載ください</t>
  </si>
  <si>
    <t>清酒</t>
  </si>
  <si>
    <t>焼酎</t>
  </si>
  <si>
    <t>その他のアルコール飲料</t>
  </si>
  <si>
    <t>冷凍</t>
  </si>
  <si>
    <t>常温</t>
  </si>
  <si>
    <t>冷蔵</t>
  </si>
  <si>
    <t>クリックしてプルダウンよりお選びください</t>
  </si>
  <si>
    <t>可</t>
  </si>
  <si>
    <t>不可</t>
  </si>
  <si>
    <t>性別</t>
  </si>
  <si>
    <t>男性</t>
  </si>
  <si>
    <t>女性</t>
  </si>
  <si>
    <t>プルダウンよりお選びください</t>
  </si>
  <si>
    <t>レシピ事例/食べ方</t>
  </si>
  <si>
    <t>内容量</t>
  </si>
  <si>
    <t>生産地（都道府県名）</t>
  </si>
  <si>
    <t>輸出の手法</t>
  </si>
  <si>
    <t>輸出パートナー（国内商社等）の有無</t>
  </si>
  <si>
    <r>
      <t>対応可能言語　</t>
    </r>
    <r>
      <rPr>
        <b/>
        <sz val="8"/>
        <color indexed="9"/>
        <rFont val="メイリオ"/>
        <family val="3"/>
      </rPr>
      <t>（「その他」の場合は、［］内に具体的な言語をご入力ください）</t>
    </r>
  </si>
  <si>
    <t>対応言語</t>
  </si>
  <si>
    <t>出荷可能時期</t>
  </si>
  <si>
    <t>保存方法　（「その他」の場合は具体的に［］内にお書きください。）</t>
  </si>
  <si>
    <t>ビル名等</t>
  </si>
  <si>
    <t>外国向けパンフレットの有無</t>
  </si>
  <si>
    <r>
      <t>現在取得している認証等（ISO、HACCP、GAP、ハラル等）</t>
    </r>
    <r>
      <rPr>
        <b/>
        <sz val="8"/>
        <color indexed="8"/>
        <rFont val="メイリオ"/>
        <family val="3"/>
      </rPr>
      <t>(「その他」の場合、下欄に具体的にお書きください）</t>
    </r>
  </si>
  <si>
    <t>℃</t>
  </si>
  <si>
    <t>「その他」の場合</t>
  </si>
  <si>
    <t>（フリガナ）</t>
  </si>
  <si>
    <t>日本語</t>
  </si>
  <si>
    <t>国内標準小売価格</t>
  </si>
  <si>
    <t>入り数</t>
  </si>
  <si>
    <t>最低ロット</t>
  </si>
  <si>
    <r>
      <t>サービス案内の送付希望</t>
    </r>
    <r>
      <rPr>
        <b/>
        <sz val="8"/>
        <color indexed="10"/>
        <rFont val="メイリオ"/>
        <family val="3"/>
      </rPr>
      <t>（案内を既に送らせていただいている方も、継続をご希望の場合には「希望する」をクリックください）</t>
    </r>
  </si>
  <si>
    <t>賞味期限_前</t>
  </si>
  <si>
    <t>日本語</t>
  </si>
  <si>
    <t>年代（複数選択可）</t>
  </si>
  <si>
    <t>所得層（複数選択可）</t>
  </si>
  <si>
    <t>性別</t>
  </si>
  <si>
    <t>男女両方</t>
  </si>
  <si>
    <t>(フリガナ)</t>
  </si>
  <si>
    <t>~</t>
  </si>
  <si>
    <t>月</t>
  </si>
  <si>
    <t>1個あたりのサイズ</t>
  </si>
  <si>
    <r>
      <rPr>
        <b/>
        <sz val="11"/>
        <color indexed="10"/>
        <rFont val="メイリオ"/>
        <family val="3"/>
      </rPr>
      <t>商品画像貼付（必須）</t>
    </r>
    <r>
      <rPr>
        <sz val="9"/>
        <color indexed="8"/>
        <rFont val="メイリオ"/>
        <family val="3"/>
      </rPr>
      <t xml:space="preserve">
(1MG以内）</t>
    </r>
  </si>
  <si>
    <t>1ケースあたりのサイズ</t>
  </si>
  <si>
    <t>　　　　　</t>
  </si>
  <si>
    <t>部署名</t>
  </si>
  <si>
    <t>ターゲット層</t>
  </si>
  <si>
    <t>※企業規模の定義（中小企業の定義）は下記URLにてご確認ください。</t>
  </si>
  <si>
    <t>原材料の国産割合(重量ベース)</t>
  </si>
  <si>
    <t>輸出パートナー名</t>
  </si>
  <si>
    <t>（月）</t>
  </si>
  <si>
    <t/>
  </si>
  <si>
    <t>Other alcoholic beverages</t>
  </si>
  <si>
    <t>ケース</t>
  </si>
  <si>
    <t>ロット</t>
  </si>
  <si>
    <t>ラベル</t>
  </si>
  <si>
    <t>cm</t>
  </si>
  <si>
    <t>mg</t>
  </si>
  <si>
    <t>ml</t>
  </si>
  <si>
    <t>mm</t>
  </si>
  <si>
    <t>g</t>
  </si>
  <si>
    <t>l</t>
  </si>
  <si>
    <t>kg</t>
  </si>
  <si>
    <t>カートン</t>
  </si>
  <si>
    <t>繁体字</t>
  </si>
  <si>
    <t>Normal</t>
  </si>
  <si>
    <t>days</t>
  </si>
  <si>
    <t>天</t>
  </si>
  <si>
    <t>bottle</t>
  </si>
  <si>
    <t>box</t>
  </si>
  <si>
    <t>Cold</t>
  </si>
  <si>
    <t>month</t>
  </si>
  <si>
    <t>月</t>
  </si>
  <si>
    <t>pack</t>
  </si>
  <si>
    <t>包</t>
  </si>
  <si>
    <t>We can label it</t>
  </si>
  <si>
    <t>Have full-time staff in charge of export</t>
  </si>
  <si>
    <t>MALE</t>
  </si>
  <si>
    <t>男人</t>
  </si>
  <si>
    <t>Frozen</t>
  </si>
  <si>
    <t>year</t>
  </si>
  <si>
    <t>case</t>
  </si>
  <si>
    <t>盒</t>
  </si>
  <si>
    <t>We cann't label it</t>
  </si>
  <si>
    <t>FEMALE</t>
  </si>
  <si>
    <t>女人</t>
  </si>
  <si>
    <t>carton</t>
  </si>
  <si>
    <t>紙盒</t>
  </si>
  <si>
    <t>Both males and females</t>
  </si>
  <si>
    <t>男人女人都</t>
  </si>
  <si>
    <t>Sake</t>
  </si>
  <si>
    <t>日本清酒</t>
  </si>
  <si>
    <t>Shochu</t>
  </si>
  <si>
    <t>燒酒</t>
  </si>
  <si>
    <t>其他含酒精的飲料</t>
  </si>
  <si>
    <t>清酒</t>
  </si>
  <si>
    <t>烧酒</t>
  </si>
  <si>
    <t>其他酒精饮料</t>
  </si>
  <si>
    <t>中国語（北京語）</t>
  </si>
  <si>
    <t>韓国語</t>
  </si>
  <si>
    <t>ポルトガル語</t>
  </si>
  <si>
    <t>ISO</t>
  </si>
  <si>
    <t>GAP</t>
  </si>
  <si>
    <t>℃</t>
  </si>
  <si>
    <t>常温</t>
  </si>
  <si>
    <t>冷藏</t>
  </si>
  <si>
    <t>冷冻</t>
  </si>
  <si>
    <t>日</t>
  </si>
  <si>
    <t>月</t>
  </si>
  <si>
    <t>年</t>
  </si>
  <si>
    <t>条</t>
  </si>
  <si>
    <t>箱</t>
  </si>
  <si>
    <t>纸盒</t>
  </si>
  <si>
    <t>中国語（北京語）</t>
  </si>
  <si>
    <t>韓国語</t>
  </si>
  <si>
    <t>ポルトガル語</t>
  </si>
  <si>
    <t>请在下拉菜单中选择</t>
  </si>
  <si>
    <t>可应对</t>
  </si>
  <si>
    <t>不可应对</t>
  </si>
  <si>
    <t>设置专门的出口负责人</t>
  </si>
  <si>
    <t>设置非专门的负责人</t>
  </si>
  <si>
    <t>预计在今后设置负责人</t>
  </si>
  <si>
    <t>现暂无设置计划</t>
  </si>
  <si>
    <t>男</t>
  </si>
  <si>
    <t>女</t>
  </si>
  <si>
    <t>男女皆可</t>
  </si>
  <si>
    <t>품종・품목</t>
  </si>
  <si>
    <t>찻잎</t>
  </si>
  <si>
    <t>조미료</t>
  </si>
  <si>
    <t>청주</t>
  </si>
  <si>
    <t>소주</t>
  </si>
  <si>
    <t>그 외 알코올음료</t>
  </si>
  <si>
    <t>No.</t>
  </si>
  <si>
    <t>주소</t>
  </si>
  <si>
    <t>TEL</t>
  </si>
  <si>
    <t>기업 홈페이지</t>
  </si>
  <si>
    <t>홈페이지 언어</t>
  </si>
  <si>
    <t>창업연도</t>
  </si>
  <si>
    <t>자본금(일본 엔)</t>
  </si>
  <si>
    <t>종업원 수(명）</t>
  </si>
  <si>
    <t>업종</t>
  </si>
  <si>
    <t>제조업</t>
  </si>
  <si>
    <t>도매업</t>
  </si>
  <si>
    <t>소매업</t>
  </si>
  <si>
    <t>상사・무역업</t>
  </si>
  <si>
    <t>그 외</t>
  </si>
  <si>
    <t>육류/육류를 이용한 가공품</t>
  </si>
  <si>
    <t>유제품/달걀류/달갈류 가공품</t>
  </si>
  <si>
    <t>어패류/어패류 가공품</t>
  </si>
  <si>
    <t>곡물/곡물 가공품</t>
  </si>
  <si>
    <t>쌀/쌀 가공품</t>
  </si>
  <si>
    <t>당류/당류 가공품/꿀</t>
  </si>
  <si>
    <t>커피/코코아/향신료류</t>
  </si>
  <si>
    <t>그 외 알코올음료</t>
  </si>
  <si>
    <t>비 알코올음료</t>
  </si>
  <si>
    <t>그 외 가공품</t>
  </si>
  <si>
    <t>상담회 참가의 목적</t>
  </si>
  <si>
    <t>새로운 판매 경로로서 해외시장에 도전</t>
  </si>
  <si>
    <t>해외거래처를 한층 더 확대 및 다각화하기 위해</t>
  </si>
  <si>
    <t>현지 대리점의 개척</t>
  </si>
  <si>
    <t>자사 PR（기업마인드,경영이념,준법감시제도 등）</t>
  </si>
  <si>
    <t>현재 취득 중인 인증 등（ISO,HACCAP, GAP, 할랄 등）</t>
  </si>
  <si>
    <t>HACCP</t>
  </si>
  <si>
    <t>할랄</t>
  </si>
  <si>
    <t>유기농 인증</t>
  </si>
  <si>
    <t>그 외의 경우</t>
  </si>
  <si>
    <t>원료 조달, 제조, 취득 인증에 대한 방안의 어필 포인트는?</t>
  </si>
  <si>
    <t>지금까지의 해외수출 경험 유무</t>
  </si>
  <si>
    <t>경험 유</t>
  </si>
  <si>
    <t>경험 무</t>
  </si>
  <si>
    <t>수출 방법</t>
  </si>
  <si>
    <t>자사에 의한 직접수출</t>
  </si>
  <si>
    <t>수출협력업체(국내상사 등)을 통한 간접수출</t>
  </si>
  <si>
    <t>수출협력업체(국내상사 등)의 유무</t>
  </si>
  <si>
    <t>유</t>
  </si>
  <si>
    <t>무</t>
  </si>
  <si>
    <t>수출협력업체명</t>
  </si>
  <si>
    <t>본 상담에 동석 (예정)</t>
  </si>
  <si>
    <t>수출실적국가</t>
  </si>
  <si>
    <t>대응가능 언어</t>
  </si>
  <si>
    <t>일본어</t>
  </si>
  <si>
    <t>영어</t>
  </si>
  <si>
    <t>그외</t>
  </si>
  <si>
    <t>담당자의 부서명</t>
  </si>
  <si>
    <t>담당자의 직함</t>
  </si>
  <si>
    <t>성명</t>
  </si>
  <si>
    <t>E-mail</t>
  </si>
  <si>
    <t>No.</t>
  </si>
  <si>
    <t>상품명</t>
  </si>
  <si>
    <r>
      <rPr>
        <sz val="9"/>
        <color indexed="8"/>
        <rFont val="BatangChe"/>
        <family val="3"/>
      </rPr>
      <t>상품사진</t>
    </r>
    <r>
      <rPr>
        <sz val="9"/>
        <color indexed="8"/>
        <rFont val="メイリオ"/>
        <family val="3"/>
      </rPr>
      <t xml:space="preserve"> </t>
    </r>
    <r>
      <rPr>
        <sz val="9"/>
        <color indexed="8"/>
        <rFont val="BatangChe"/>
        <family val="3"/>
      </rPr>
      <t>부착</t>
    </r>
    <r>
      <rPr>
        <sz val="9"/>
        <color indexed="8"/>
        <rFont val="メイリオ"/>
        <family val="3"/>
      </rPr>
      <t xml:space="preserve"> (1MG </t>
    </r>
    <r>
      <rPr>
        <sz val="9"/>
        <color indexed="8"/>
        <rFont val="BatangChe"/>
        <family val="3"/>
      </rPr>
      <t>이내</t>
    </r>
    <r>
      <rPr>
        <sz val="9"/>
        <color indexed="8"/>
        <rFont val="メイリオ"/>
        <family val="3"/>
      </rPr>
      <t>)</t>
    </r>
  </si>
  <si>
    <t>1개당 사이즈</t>
  </si>
  <si>
    <t>폭</t>
  </si>
  <si>
    <t>안쪽 길이</t>
  </si>
  <si>
    <t>높이</t>
  </si>
  <si>
    <t>중량</t>
  </si>
  <si>
    <t>내용량</t>
  </si>
  <si>
    <t>1케이스당 사이즈</t>
  </si>
  <si>
    <t>안쪽 길이</t>
  </si>
  <si>
    <t>개수</t>
  </si>
  <si>
    <t>유통기한</t>
  </si>
  <si>
    <t>생산지(도도부현명)</t>
  </si>
  <si>
    <t>원재료의 국산 비율(중량 기준)</t>
  </si>
  <si>
    <t>%</t>
  </si>
  <si>
    <t>국내표준 소매가격</t>
  </si>
  <si>
    <t>엔</t>
  </si>
  <si>
    <t>원재료・첨가물</t>
  </si>
  <si>
    <t>해당상품의 판매처</t>
  </si>
  <si>
    <t>업무용</t>
  </si>
  <si>
    <t>호텔</t>
  </si>
  <si>
    <t>레스토랑</t>
  </si>
  <si>
    <t>식품제조업체</t>
  </si>
  <si>
    <t>가정용</t>
  </si>
  <si>
    <t>직판（자사점포）</t>
  </si>
  <si>
    <t>백화점</t>
  </si>
  <si>
    <t>슈퍼마켓</t>
  </si>
  <si>
    <t>식품전문점</t>
  </si>
  <si>
    <t>일본에서의 소비자층</t>
  </si>
  <si>
    <t>연령대</t>
  </si>
  <si>
    <t>영유아・어린이</t>
  </si>
  <si>
    <t>10대 후반~20대</t>
  </si>
  <si>
    <t>30대~40대</t>
  </si>
  <si>
    <t>50대 이상</t>
  </si>
  <si>
    <t>모든 연령대</t>
  </si>
  <si>
    <t>소득층</t>
  </si>
  <si>
    <t>상류층</t>
  </si>
  <si>
    <t>중류층</t>
  </si>
  <si>
    <t>매스마켓(대중시장)</t>
  </si>
  <si>
    <t>성별</t>
  </si>
  <si>
    <t>보존방법</t>
  </si>
  <si>
    <t>고온다습을 피함</t>
  </si>
  <si>
    <t>직사광선을 피함</t>
  </si>
  <si>
    <t>냉암소</t>
  </si>
  <si>
    <t>건조한 곳</t>
  </si>
  <si>
    <t>설정온도</t>
  </si>
  <si>
    <t>그 외</t>
  </si>
  <si>
    <t>출하 가능 시기</t>
  </si>
  <si>
    <t>수출 시 라벨 대응</t>
  </si>
  <si>
    <t>연중 가능</t>
  </si>
  <si>
    <t>설정시기 유</t>
  </si>
  <si>
    <t>~</t>
  </si>
  <si>
    <t>레시피 예/취식 방법</t>
  </si>
  <si>
    <t>상온</t>
  </si>
  <si>
    <t>냉장</t>
  </si>
  <si>
    <t>냉동</t>
  </si>
  <si>
    <t>일</t>
  </si>
  <si>
    <t>개월</t>
  </si>
  <si>
    <t>년</t>
  </si>
  <si>
    <t>케이스</t>
  </si>
  <si>
    <t>개</t>
  </si>
  <si>
    <t>상자</t>
  </si>
  <si>
    <t>포</t>
  </si>
  <si>
    <t>카톤</t>
  </si>
  <si>
    <t>풀다운으로부터 선택하십시오</t>
  </si>
  <si>
    <t>대응 가능</t>
  </si>
  <si>
    <t>대응 불가능</t>
  </si>
  <si>
    <t>전임수출담당자를 지정하고 있음</t>
  </si>
  <si>
    <t>전임은 아니지만 담당자를 지정하고 있음</t>
  </si>
  <si>
    <t>앞으로 담당자를 지정할 예정</t>
  </si>
  <si>
    <t>현재 지정할 예정 없음</t>
  </si>
  <si>
    <t>남자</t>
  </si>
  <si>
    <t>여자</t>
  </si>
  <si>
    <t>남녀 모두</t>
  </si>
  <si>
    <t>Sakê refinado</t>
  </si>
  <si>
    <t>Bebidas alcoólicas destiladas</t>
  </si>
  <si>
    <t>Outras bebidas alcoólicas</t>
  </si>
  <si>
    <t>Temperatura normal</t>
  </si>
  <si>
    <t>Refrigeração</t>
  </si>
  <si>
    <t>Congelação</t>
  </si>
  <si>
    <t>dia(s)</t>
  </si>
  <si>
    <t>mês(es)</t>
  </si>
  <si>
    <t>ano(s)</t>
  </si>
  <si>
    <t>Caixa</t>
  </si>
  <si>
    <t>Unidade</t>
  </si>
  <si>
    <t>Invólucro</t>
  </si>
  <si>
    <t xml:space="preserve">Caixa </t>
  </si>
  <si>
    <t>Caixa de papelão</t>
  </si>
  <si>
    <t>Selecione pelo menu suspenso</t>
  </si>
  <si>
    <t>Possível</t>
  </si>
  <si>
    <t>Não é possível</t>
  </si>
  <si>
    <t>Há encarregado de exportação a tempo integral</t>
  </si>
  <si>
    <t>Há encarregado de exportação, mas não em tempo integral</t>
  </si>
  <si>
    <t>Previsão de colocar encarregado futuramente</t>
  </si>
  <si>
    <t>Sem previsão de colocar encarregado no momento</t>
  </si>
  <si>
    <t>Masculino</t>
  </si>
  <si>
    <t>Feminino</t>
  </si>
  <si>
    <t>Masc. e fem.</t>
  </si>
  <si>
    <r>
      <t>채소</t>
    </r>
    <r>
      <rPr>
        <sz val="8"/>
        <rFont val="ＭＳ Ｐ明朝"/>
        <family val="1"/>
      </rPr>
      <t>・</t>
    </r>
    <r>
      <rPr>
        <sz val="8"/>
        <rFont val="Batang"/>
        <family val="1"/>
      </rPr>
      <t>과일/채소</t>
    </r>
    <r>
      <rPr>
        <sz val="8"/>
        <rFont val="ＭＳ Ｐ明朝"/>
        <family val="1"/>
      </rPr>
      <t>・</t>
    </r>
    <r>
      <rPr>
        <sz val="8"/>
        <rFont val="Batang"/>
        <family val="1"/>
      </rPr>
      <t>과일 가공품</t>
    </r>
  </si>
  <si>
    <r>
      <t>상품</t>
    </r>
    <r>
      <rPr>
        <sz val="11"/>
        <rFont val="Times New Roman"/>
        <family val="1"/>
      </rPr>
      <t>No</t>
    </r>
    <r>
      <rPr>
        <sz val="11"/>
        <rFont val="Batang"/>
        <family val="1"/>
      </rPr>
      <t>.</t>
    </r>
  </si>
  <si>
    <r>
      <rPr>
        <b/>
        <sz val="9"/>
        <rFont val="BatangChe"/>
        <family val="3"/>
      </rPr>
      <t>최저</t>
    </r>
    <r>
      <rPr>
        <b/>
        <sz val="9"/>
        <rFont val="メイリオ"/>
        <family val="3"/>
      </rPr>
      <t xml:space="preserve"> </t>
    </r>
    <r>
      <rPr>
        <b/>
        <sz val="9"/>
        <rFont val="BatangChe"/>
        <family val="3"/>
      </rPr>
      <t>로트</t>
    </r>
    <r>
      <rPr>
        <b/>
        <sz val="9"/>
        <rFont val="メイリオ"/>
        <family val="3"/>
      </rPr>
      <t>(</t>
    </r>
    <r>
      <rPr>
        <b/>
        <sz val="9"/>
        <rFont val="Times New Roman"/>
        <family val="1"/>
      </rPr>
      <t>LOT</t>
    </r>
    <r>
      <rPr>
        <b/>
        <sz val="9"/>
        <rFont val="メイリオ"/>
        <family val="3"/>
      </rPr>
      <t>)</t>
    </r>
  </si>
  <si>
    <r>
      <rPr>
        <b/>
        <sz val="8"/>
        <rFont val="Batang"/>
        <family val="1"/>
      </rPr>
      <t>코멘트（상품</t>
    </r>
    <r>
      <rPr>
        <b/>
        <sz val="8"/>
        <rFont val="Times New Roman"/>
        <family val="1"/>
      </rPr>
      <t>PR</t>
    </r>
    <r>
      <rPr>
        <b/>
        <sz val="8"/>
        <rFont val="Batang"/>
        <family val="1"/>
      </rPr>
      <t>, 특징, 수출국에서의 판매 상태 등）</t>
    </r>
  </si>
  <si>
    <r>
      <t>상담상대 바이어에게 보내는 메시지</t>
    </r>
    <r>
      <rPr>
        <b/>
        <sz val="8"/>
        <rFont val="ＭＳ Ｐ明朝"/>
        <family val="1"/>
      </rPr>
      <t>・</t>
    </r>
    <r>
      <rPr>
        <b/>
        <sz val="8"/>
        <rFont val="Batang"/>
        <family val="1"/>
      </rPr>
      <t>희망사항등</t>
    </r>
  </si>
  <si>
    <r>
      <rPr>
        <sz val="9"/>
        <color indexed="8"/>
        <rFont val="BatangChe"/>
        <family val="3"/>
      </rPr>
      <t xml:space="preserve">
상품사진</t>
    </r>
    <r>
      <rPr>
        <sz val="9"/>
        <color indexed="8"/>
        <rFont val="メイリオ"/>
        <family val="3"/>
      </rPr>
      <t xml:space="preserve"> </t>
    </r>
    <r>
      <rPr>
        <sz val="9"/>
        <color indexed="8"/>
        <rFont val="BatangChe"/>
        <family val="3"/>
      </rPr>
      <t>부착</t>
    </r>
    <r>
      <rPr>
        <sz val="9"/>
        <color indexed="8"/>
        <rFont val="メイリオ"/>
        <family val="3"/>
      </rPr>
      <t xml:space="preserve"> (1MG </t>
    </r>
    <r>
      <rPr>
        <sz val="9"/>
        <color indexed="8"/>
        <rFont val="BatangChe"/>
        <family val="3"/>
      </rPr>
      <t>이내</t>
    </r>
    <r>
      <rPr>
        <sz val="9"/>
        <color indexed="8"/>
        <rFont val="メイリオ"/>
        <family val="3"/>
      </rPr>
      <t>)</t>
    </r>
  </si>
  <si>
    <r>
      <rPr>
        <sz val="9"/>
        <color indexed="8"/>
        <rFont val="BatangChe"/>
        <family val="3"/>
      </rPr>
      <t xml:space="preserve">
상품사진</t>
    </r>
    <r>
      <rPr>
        <sz val="9"/>
        <color indexed="8"/>
        <rFont val="メイリオ"/>
        <family val="3"/>
      </rPr>
      <t xml:space="preserve"> </t>
    </r>
    <r>
      <rPr>
        <sz val="9"/>
        <color indexed="8"/>
        <rFont val="BatangChe"/>
        <family val="3"/>
      </rPr>
      <t>부착</t>
    </r>
    <r>
      <rPr>
        <sz val="9"/>
        <color indexed="8"/>
        <rFont val="メイリオ"/>
        <family val="3"/>
      </rPr>
      <t xml:space="preserve"> (1MG </t>
    </r>
    <r>
      <rPr>
        <sz val="9"/>
        <color indexed="8"/>
        <rFont val="BatangChe"/>
        <family val="3"/>
      </rPr>
      <t>이내</t>
    </r>
    <r>
      <rPr>
        <sz val="9"/>
        <color indexed="8"/>
        <rFont val="メイリオ"/>
        <family val="3"/>
      </rPr>
      <t>)</t>
    </r>
  </si>
  <si>
    <r>
      <t xml:space="preserve">貴社・団体名(正式名称)
</t>
    </r>
    <r>
      <rPr>
        <b/>
        <sz val="10"/>
        <color indexed="10"/>
        <rFont val="メイリオ"/>
        <family val="3"/>
      </rPr>
      <t>（必須）</t>
    </r>
  </si>
  <si>
    <r>
      <t>事業者区分</t>
    </r>
    <r>
      <rPr>
        <b/>
        <sz val="10"/>
        <color indexed="10"/>
        <rFont val="メイリオ"/>
        <family val="3"/>
      </rPr>
      <t>（必須）</t>
    </r>
  </si>
  <si>
    <r>
      <t>取扱商品種類　</t>
    </r>
    <r>
      <rPr>
        <b/>
        <sz val="8"/>
        <color indexed="8"/>
        <rFont val="メイリオ"/>
        <family val="3"/>
      </rPr>
      <t>（「その他の加工品」及び「その他」の場合は、［］内に具体的な商品名をお書きください）</t>
    </r>
    <r>
      <rPr>
        <b/>
        <sz val="9"/>
        <color indexed="10"/>
        <rFont val="メイリオ"/>
        <family val="3"/>
      </rPr>
      <t>（必須）</t>
    </r>
  </si>
  <si>
    <r>
      <t>自社ＰＲ（企業マインド、経営理念、コンプライアンス等　200字以内）</t>
    </r>
    <r>
      <rPr>
        <b/>
        <sz val="10"/>
        <color indexed="10"/>
        <rFont val="メイリオ"/>
        <family val="3"/>
      </rPr>
      <t>（必須）</t>
    </r>
  </si>
  <si>
    <r>
      <t>これまでの海外輸出経験について</t>
    </r>
    <r>
      <rPr>
        <b/>
        <sz val="10"/>
        <color indexed="10"/>
        <rFont val="メイリオ"/>
        <family val="3"/>
      </rPr>
      <t>（必須）</t>
    </r>
  </si>
  <si>
    <r>
      <t>輸出体制　</t>
    </r>
    <r>
      <rPr>
        <b/>
        <sz val="6"/>
        <color indexed="9"/>
        <rFont val="メイリオ"/>
        <family val="3"/>
      </rPr>
      <t>（下のセルをクリックしてプルダウンからお選びください）</t>
    </r>
    <r>
      <rPr>
        <b/>
        <sz val="9"/>
        <color indexed="10"/>
        <rFont val="メイリオ"/>
        <family val="3"/>
      </rPr>
      <t>（必須）</t>
    </r>
  </si>
  <si>
    <r>
      <t>商品名</t>
    </r>
    <r>
      <rPr>
        <b/>
        <sz val="9"/>
        <color indexed="10"/>
        <rFont val="メイリオ"/>
        <family val="3"/>
      </rPr>
      <t>（必須）</t>
    </r>
  </si>
  <si>
    <r>
      <t>品種・品目</t>
    </r>
    <r>
      <rPr>
        <b/>
        <sz val="9"/>
        <color indexed="10"/>
        <rFont val="メイリオ"/>
        <family val="3"/>
      </rPr>
      <t>（必須）</t>
    </r>
  </si>
  <si>
    <r>
      <t>消費期限</t>
    </r>
    <r>
      <rPr>
        <b/>
        <sz val="8"/>
        <color indexed="8"/>
        <rFont val="メイリオ"/>
        <family val="3"/>
      </rPr>
      <t>(プルダウンよりお選びください）</t>
    </r>
    <r>
      <rPr>
        <b/>
        <sz val="9"/>
        <color indexed="10"/>
        <rFont val="メイリオ"/>
        <family val="3"/>
      </rPr>
      <t>（必須）</t>
    </r>
  </si>
  <si>
    <r>
      <t>原材料、添加物</t>
    </r>
    <r>
      <rPr>
        <b/>
        <sz val="9"/>
        <color indexed="10"/>
        <rFont val="メイリオ"/>
        <family val="3"/>
      </rPr>
      <t>（必須）</t>
    </r>
  </si>
  <si>
    <r>
      <t>当該商品の売り先　（選択式）</t>
    </r>
    <r>
      <rPr>
        <b/>
        <sz val="10"/>
        <color indexed="10"/>
        <rFont val="メイリオ"/>
        <family val="3"/>
      </rPr>
      <t>（必須）</t>
    </r>
  </si>
  <si>
    <r>
      <t>ご住所</t>
    </r>
    <r>
      <rPr>
        <b/>
        <sz val="10"/>
        <color indexed="10"/>
        <rFont val="メイリオ"/>
        <family val="3"/>
      </rPr>
      <t>（必須）</t>
    </r>
  </si>
  <si>
    <t>FAX</t>
  </si>
  <si>
    <t>英語</t>
  </si>
  <si>
    <t>日本語</t>
  </si>
  <si>
    <t>英語（あれば）</t>
  </si>
  <si>
    <r>
      <t>個別相談・パリ現地マーケティング調査　応募の目的</t>
    </r>
    <r>
      <rPr>
        <b/>
        <sz val="10"/>
        <color indexed="10"/>
        <rFont val="メイリオ"/>
        <family val="3"/>
      </rPr>
      <t>（必須）</t>
    </r>
  </si>
  <si>
    <t>受賞歴</t>
  </si>
  <si>
    <t>日本
国内</t>
  </si>
  <si>
    <t>海外</t>
  </si>
  <si>
    <r>
      <t>英語（必須）</t>
    </r>
    <r>
      <rPr>
        <sz val="7"/>
        <rFont val="メイリオ"/>
        <family val="3"/>
      </rPr>
      <t>(例：3F, 180, Sugatacho, Matsue, Shimane 690-0824 JAPAN)</t>
    </r>
  </si>
  <si>
    <t>県</t>
  </si>
  <si>
    <t>市町村</t>
  </si>
  <si>
    <t>記載例：卵（アメリカ産）</t>
  </si>
  <si>
    <r>
      <rPr>
        <b/>
        <sz val="9"/>
        <color indexed="8"/>
        <rFont val="メイリオ"/>
        <family val="3"/>
      </rPr>
      <t>コメント</t>
    </r>
    <r>
      <rPr>
        <sz val="9"/>
        <color indexed="8"/>
        <rFont val="メイリオ"/>
        <family val="3"/>
      </rPr>
      <t>（商品ＰＲ、特徴等） （200字以内）</t>
    </r>
    <r>
      <rPr>
        <b/>
        <sz val="10"/>
        <color indexed="10"/>
        <rFont val="メイリオ"/>
        <family val="3"/>
      </rPr>
      <t>（必須）</t>
    </r>
  </si>
  <si>
    <t>※ご記入いただい情報は適切に管理致します。</t>
  </si>
  <si>
    <t>日本国産の原材料、添加物</t>
  </si>
  <si>
    <t>外国産の原材料、添加物（国名）</t>
  </si>
  <si>
    <r>
      <t>商品づくりにおけるPR（原料調達、製造、知的財産保護、デザイン、品質等、200字以内）</t>
    </r>
    <r>
      <rPr>
        <b/>
        <sz val="9"/>
        <color indexed="10"/>
        <rFont val="メイリオ"/>
        <family val="3"/>
      </rPr>
      <t>（必須）</t>
    </r>
  </si>
  <si>
    <r>
      <t>海外の知的財産に関する活動状況</t>
    </r>
    <r>
      <rPr>
        <b/>
        <sz val="10"/>
        <color indexed="10"/>
        <rFont val="メイリオ"/>
        <family val="3"/>
      </rPr>
      <t>（必須）</t>
    </r>
  </si>
  <si>
    <t>※個人情報の取り扱いについて：ご記入いただい情報は適切に管理します。
※ご登録いただいたお客様の関心情報に基づき、本業務の主催団体等の各種イベント・サービスのご案内を致します。</t>
  </si>
  <si>
    <t>ユーロ</t>
  </si>
  <si>
    <t>EU（フランス）での標準小売価格</t>
  </si>
  <si>
    <t>そのうち、アレルギー物質</t>
  </si>
  <si>
    <t>シェフ・バイヤー等へのメッセージ・要望等</t>
  </si>
  <si>
    <t>ご担当者様(ご連絡窓口）（必須）</t>
  </si>
  <si>
    <t>外国語サイト</t>
  </si>
  <si>
    <r>
      <t>日本国内での知的財産権（商標権）の取得状況（選択式）</t>
    </r>
    <r>
      <rPr>
        <b/>
        <sz val="10"/>
        <color indexed="10"/>
        <rFont val="メイリオ"/>
        <family val="3"/>
      </rPr>
      <t>（必須）</t>
    </r>
  </si>
  <si>
    <r>
      <t>日本国内での知的財産権（特許権）の取得状況（選択式）</t>
    </r>
    <r>
      <rPr>
        <b/>
        <sz val="10"/>
        <color indexed="10"/>
        <rFont val="メイリオ"/>
        <family val="3"/>
      </rPr>
      <t>（必須）</t>
    </r>
  </si>
  <si>
    <t>商標権を「取得済み」「出願中」「取得を検討中」の場合、内容</t>
  </si>
  <si>
    <t>特許権を「取得済み」「出願中」「取得を検討中」の場合、内容</t>
  </si>
  <si>
    <t>その他、取得済み・出願中・検討中の知的財産権があればご紹介ください。</t>
  </si>
  <si>
    <r>
      <rPr>
        <b/>
        <sz val="14"/>
        <rFont val="メイリオ"/>
        <family val="3"/>
      </rPr>
      <t xml:space="preserve">個別指導・現地マーケティング調査（パリ）
マーケティングシート【商品情報】
</t>
    </r>
    <r>
      <rPr>
        <sz val="8"/>
        <rFont val="メイリオ"/>
        <family val="3"/>
      </rPr>
      <t xml:space="preserve">【注意事項】商品情報は、１品目ごとにご記入いただき、写真を必ず添付してください。文字情報のみでは商品のイメージがしにくいためお願いいたします。
</t>
    </r>
    <r>
      <rPr>
        <b/>
        <u val="single"/>
        <sz val="8"/>
        <color indexed="10"/>
        <rFont val="メイリオ"/>
        <family val="3"/>
      </rPr>
      <t>※（必須）欄は必ず記入いただくようお願いいたします。</t>
    </r>
  </si>
  <si>
    <t>https://www.chusho.meti.go.jp/faq/faq/faq01_teigi.htm</t>
  </si>
  <si>
    <r>
      <rPr>
        <b/>
        <sz val="16"/>
        <rFont val="メイリオ"/>
        <family val="3"/>
      </rPr>
      <t xml:space="preserve">個別指導・現地マーケティング調査（パリ）  
マーケティングシート【企業情報】 </t>
    </r>
    <r>
      <rPr>
        <sz val="11"/>
        <rFont val="メイリオ"/>
        <family val="3"/>
      </rPr>
      <t xml:space="preserve">
</t>
    </r>
    <r>
      <rPr>
        <b/>
        <u val="single"/>
        <sz val="9"/>
        <color indexed="10"/>
        <rFont val="メイリオ"/>
        <family val="3"/>
      </rPr>
      <t>※（必須）欄は必ず記入いただくようお願いいたします。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</si>
</sst>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74">
    <font>
      <sz val="11"/>
      <color theme="1"/>
      <name val="Calibri"/>
      <family val="3"/>
    </font>
    <font>
      <sz val="11"/>
      <color indexed="8"/>
      <name val="ＭＳ Ｐゴシック"/>
      <family val="3"/>
    </font>
    <font>
      <sz val="6"/>
      <name val="ＭＳ Ｐゴシック"/>
      <family val="3"/>
    </font>
    <font>
      <sz val="9"/>
      <color indexed="8"/>
      <name val="メイリオ"/>
      <family val="3"/>
    </font>
    <font>
      <b/>
      <sz val="9"/>
      <color indexed="8"/>
      <name val="メイリオ"/>
      <family val="3"/>
    </font>
    <font>
      <b/>
      <sz val="8"/>
      <color indexed="8"/>
      <name val="メイリオ"/>
      <family val="3"/>
    </font>
    <font>
      <b/>
      <sz val="6"/>
      <color indexed="9"/>
      <name val="メイリオ"/>
      <family val="3"/>
    </font>
    <font>
      <b/>
      <sz val="8"/>
      <color indexed="9"/>
      <name val="メイリオ"/>
      <family val="3"/>
    </font>
    <font>
      <b/>
      <sz val="10"/>
      <color indexed="10"/>
      <name val="メイリオ"/>
      <family val="3"/>
    </font>
    <font>
      <b/>
      <sz val="9"/>
      <name val="ＭＳ Ｐゴシック"/>
      <family val="3"/>
    </font>
    <font>
      <sz val="9"/>
      <name val="メイリオ"/>
      <family val="3"/>
    </font>
    <font>
      <b/>
      <sz val="8"/>
      <color indexed="10"/>
      <name val="メイリオ"/>
      <family val="3"/>
    </font>
    <font>
      <sz val="11"/>
      <name val="メイリオ"/>
      <family val="3"/>
    </font>
    <font>
      <b/>
      <sz val="9"/>
      <name val="メイリオ"/>
      <family val="3"/>
    </font>
    <font>
      <sz val="10"/>
      <name val="メイリオ"/>
      <family val="3"/>
    </font>
    <font>
      <b/>
      <sz val="11"/>
      <color indexed="10"/>
      <name val="メイリオ"/>
      <family val="3"/>
    </font>
    <font>
      <b/>
      <sz val="8"/>
      <name val="ＭＳ Ｐゴシック"/>
      <family val="3"/>
    </font>
    <font>
      <sz val="8"/>
      <name val="メイリオ"/>
      <family val="3"/>
    </font>
    <font>
      <b/>
      <u val="single"/>
      <sz val="16"/>
      <color indexed="8"/>
      <name val="メイリオ"/>
      <family val="3"/>
    </font>
    <font>
      <sz val="9"/>
      <color indexed="8"/>
      <name val="BatangChe"/>
      <family val="3"/>
    </font>
    <font>
      <sz val="9"/>
      <color indexed="8"/>
      <name val="SimSun"/>
      <family val="0"/>
    </font>
    <font>
      <sz val="9"/>
      <name val="ＭＳ Ｐゴシック"/>
      <family val="3"/>
    </font>
    <font>
      <sz val="6"/>
      <name val="メイリオ"/>
      <family val="3"/>
    </font>
    <font>
      <sz val="9"/>
      <name val="Batang"/>
      <family val="1"/>
    </font>
    <font>
      <sz val="11"/>
      <name val="Batang"/>
      <family val="1"/>
    </font>
    <font>
      <b/>
      <sz val="10"/>
      <name val="Batang"/>
      <family val="1"/>
    </font>
    <font>
      <b/>
      <sz val="10"/>
      <name val="Times New Roman"/>
      <family val="1"/>
    </font>
    <font>
      <b/>
      <sz val="8"/>
      <name val="Batang"/>
      <family val="1"/>
    </font>
    <font>
      <b/>
      <sz val="7.5"/>
      <name val="Batang"/>
      <family val="1"/>
    </font>
    <font>
      <sz val="8"/>
      <name val="Batang"/>
      <family val="1"/>
    </font>
    <font>
      <sz val="8"/>
      <name val="ＭＳ Ｐ明朝"/>
      <family val="1"/>
    </font>
    <font>
      <sz val="7.5"/>
      <name val="Batang"/>
      <family val="1"/>
    </font>
    <font>
      <sz val="10"/>
      <name val="Batang"/>
      <family val="1"/>
    </font>
    <font>
      <sz val="10"/>
      <name val="Times New Roman"/>
      <family val="1"/>
    </font>
    <font>
      <b/>
      <sz val="9"/>
      <name val="Batang"/>
      <family val="1"/>
    </font>
    <font>
      <sz val="11"/>
      <name val="Times New Roman"/>
      <family val="1"/>
    </font>
    <font>
      <b/>
      <sz val="9"/>
      <name val="BatangChe"/>
      <family val="3"/>
    </font>
    <font>
      <b/>
      <sz val="9"/>
      <name val="Times New Roman"/>
      <family val="1"/>
    </font>
    <font>
      <b/>
      <sz val="8"/>
      <name val="メイリオ"/>
      <family val="3"/>
    </font>
    <font>
      <b/>
      <sz val="8"/>
      <name val="Times New Roman"/>
      <family val="1"/>
    </font>
    <font>
      <b/>
      <sz val="8"/>
      <name val="ＭＳ Ｐ明朝"/>
      <family val="1"/>
    </font>
    <font>
      <b/>
      <sz val="7"/>
      <name val="メイリオ"/>
      <family val="3"/>
    </font>
    <font>
      <sz val="9"/>
      <name val="MS UI Gothic"/>
      <family val="3"/>
    </font>
    <font>
      <b/>
      <sz val="9"/>
      <color indexed="10"/>
      <name val="メイリオ"/>
      <family val="3"/>
    </font>
    <font>
      <b/>
      <u val="single"/>
      <sz val="9"/>
      <color indexed="10"/>
      <name val="メイリオ"/>
      <family val="3"/>
    </font>
    <font>
      <b/>
      <u val="single"/>
      <sz val="8"/>
      <color indexed="10"/>
      <name val="メイリオ"/>
      <family val="3"/>
    </font>
    <font>
      <sz val="7"/>
      <name val="メイリオ"/>
      <family val="3"/>
    </font>
    <font>
      <b/>
      <sz val="16"/>
      <name val="メイリオ"/>
      <family val="3"/>
    </font>
    <font>
      <b/>
      <sz val="11"/>
      <name val="ＭＳ Ｐゴシック"/>
      <family val="3"/>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メイリオ"/>
      <family val="3"/>
    </font>
    <font>
      <sz val="9"/>
      <color indexed="8"/>
      <name val="ＭＳ Ｐゴシック"/>
      <family val="3"/>
    </font>
    <font>
      <sz val="8"/>
      <color indexed="8"/>
      <name val="メイリオ"/>
      <family val="3"/>
    </font>
    <font>
      <sz val="9"/>
      <color indexed="9"/>
      <name val="メイリオ"/>
      <family val="3"/>
    </font>
    <font>
      <sz val="10"/>
      <color indexed="8"/>
      <name val="メイリオ"/>
      <family val="3"/>
    </font>
    <font>
      <b/>
      <sz val="10"/>
      <color indexed="8"/>
      <name val="メイリオ"/>
      <family val="3"/>
    </font>
    <font>
      <b/>
      <sz val="10"/>
      <color indexed="55"/>
      <name val="メイリオ"/>
      <family val="3"/>
    </font>
    <font>
      <sz val="5.5"/>
      <color indexed="53"/>
      <name val="メイリオ"/>
      <family val="3"/>
    </font>
    <font>
      <sz val="11"/>
      <color indexed="55"/>
      <name val="メイリオ"/>
      <family val="3"/>
    </font>
    <font>
      <sz val="6"/>
      <color indexed="55"/>
      <name val="メイリオ"/>
      <family val="3"/>
    </font>
    <font>
      <b/>
      <sz val="7.5"/>
      <color indexed="8"/>
      <name val="メイリオ"/>
      <family val="3"/>
    </font>
    <font>
      <sz val="10"/>
      <color indexed="9"/>
      <name val="メイリオ"/>
      <family val="3"/>
    </font>
    <font>
      <sz val="10"/>
      <color indexed="55"/>
      <name val="メイリオ"/>
      <family val="3"/>
    </font>
    <font>
      <sz val="8"/>
      <color indexed="55"/>
      <name val="メイリオ"/>
      <family val="3"/>
    </font>
    <font>
      <b/>
      <sz val="8"/>
      <color indexed="9"/>
      <name val="Batang"/>
      <family val="1"/>
    </font>
    <font>
      <b/>
      <sz val="8"/>
      <color indexed="8"/>
      <name val="Batang"/>
      <family val="1"/>
    </font>
    <font>
      <sz val="8"/>
      <color indexed="9"/>
      <name val="Batang"/>
      <family val="1"/>
    </font>
    <font>
      <sz val="8"/>
      <color indexed="8"/>
      <name val="Batang"/>
      <family val="1"/>
    </font>
    <font>
      <sz val="11"/>
      <color indexed="9"/>
      <name val="Batang"/>
      <family val="1"/>
    </font>
    <font>
      <sz val="10"/>
      <color indexed="8"/>
      <name val="Batang"/>
      <family val="1"/>
    </font>
    <font>
      <sz val="10"/>
      <color indexed="9"/>
      <name val="Times New Roman"/>
      <family val="1"/>
    </font>
    <font>
      <sz val="10"/>
      <color indexed="8"/>
      <name val="Times New Roman"/>
      <family val="1"/>
    </font>
    <font>
      <sz val="10"/>
      <color indexed="9"/>
      <name val="Batang"/>
      <family val="1"/>
    </font>
    <font>
      <sz val="9"/>
      <color indexed="9"/>
      <name val="Batang"/>
      <family val="1"/>
    </font>
    <font>
      <sz val="9"/>
      <color indexed="8"/>
      <name val="Batang"/>
      <family val="1"/>
    </font>
    <font>
      <sz val="11"/>
      <color indexed="8"/>
      <name val="Batang"/>
      <family val="1"/>
    </font>
    <font>
      <b/>
      <sz val="7"/>
      <color indexed="53"/>
      <name val="メイリオ"/>
      <family val="3"/>
    </font>
    <font>
      <sz val="9"/>
      <color indexed="55"/>
      <name val="メイリオ"/>
      <family val="3"/>
    </font>
    <font>
      <sz val="6"/>
      <color indexed="8"/>
      <name val="メイリオ"/>
      <family val="3"/>
    </font>
    <font>
      <b/>
      <sz val="9"/>
      <color indexed="9"/>
      <name val="メイリオ"/>
      <family val="3"/>
    </font>
    <font>
      <b/>
      <sz val="7"/>
      <color indexed="8"/>
      <name val="メイリオ"/>
      <family val="3"/>
    </font>
    <font>
      <b/>
      <sz val="7"/>
      <color indexed="10"/>
      <name val="メイリオ"/>
      <family val="3"/>
    </font>
    <font>
      <b/>
      <sz val="10"/>
      <color indexed="9"/>
      <name val="メイリオ"/>
      <family val="3"/>
    </font>
    <font>
      <u val="single"/>
      <sz val="6"/>
      <color indexed="12"/>
      <name val="ＭＳ Ｐゴシック"/>
      <family val="3"/>
    </font>
    <font>
      <sz val="8"/>
      <color indexed="23"/>
      <name val="メイリオ"/>
      <family val="3"/>
    </font>
    <font>
      <sz val="6"/>
      <color indexed="8"/>
      <name val="ＭＳ Ｐゴシック"/>
      <family val="3"/>
    </font>
    <font>
      <sz val="16"/>
      <color indexed="8"/>
      <name val="メイリオ"/>
      <family val="3"/>
    </font>
    <font>
      <sz val="9"/>
      <color indexed="63"/>
      <name val="メイリオ"/>
      <family val="3"/>
    </font>
    <font>
      <sz val="8"/>
      <color indexed="9"/>
      <name val="メイリオ"/>
      <family val="3"/>
    </font>
    <font>
      <sz val="14"/>
      <color indexed="8"/>
      <name val="メイリオ"/>
      <family val="3"/>
    </font>
    <font>
      <sz val="12"/>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sz val="9"/>
      <color theme="1"/>
      <name val="メイリオ"/>
      <family val="3"/>
    </font>
    <font>
      <sz val="9"/>
      <color theme="1"/>
      <name val="Calibri"/>
      <family val="3"/>
    </font>
    <font>
      <sz val="8"/>
      <color theme="1"/>
      <name val="メイリオ"/>
      <family val="3"/>
    </font>
    <font>
      <sz val="9"/>
      <color theme="0"/>
      <name val="メイリオ"/>
      <family val="3"/>
    </font>
    <font>
      <sz val="10"/>
      <color theme="1"/>
      <name val="メイリオ"/>
      <family val="3"/>
    </font>
    <font>
      <b/>
      <sz val="10"/>
      <color theme="1"/>
      <name val="メイリオ"/>
      <family val="3"/>
    </font>
    <font>
      <b/>
      <sz val="9"/>
      <color theme="1"/>
      <name val="メイリオ"/>
      <family val="3"/>
    </font>
    <font>
      <b/>
      <sz val="10"/>
      <color theme="0" tint="-0.3499799966812134"/>
      <name val="メイリオ"/>
      <family val="3"/>
    </font>
    <font>
      <sz val="5.5"/>
      <color theme="9" tint="-0.24997000396251678"/>
      <name val="メイリオ"/>
      <family val="3"/>
    </font>
    <font>
      <sz val="11"/>
      <color theme="0" tint="-0.3499799966812134"/>
      <name val="メイリオ"/>
      <family val="3"/>
    </font>
    <font>
      <sz val="6"/>
      <color theme="0" tint="-0.3499799966812134"/>
      <name val="メイリオ"/>
      <family val="3"/>
    </font>
    <font>
      <b/>
      <sz val="8"/>
      <color theme="0"/>
      <name val="メイリオ"/>
      <family val="3"/>
    </font>
    <font>
      <b/>
      <sz val="8"/>
      <color theme="1"/>
      <name val="メイリオ"/>
      <family val="3"/>
    </font>
    <font>
      <b/>
      <sz val="7.5"/>
      <color theme="1"/>
      <name val="メイリオ"/>
      <family val="3"/>
    </font>
    <font>
      <sz val="10"/>
      <color theme="0"/>
      <name val="メイリオ"/>
      <family val="3"/>
    </font>
    <font>
      <sz val="10"/>
      <color theme="0" tint="-0.3499799966812134"/>
      <name val="メイリオ"/>
      <family val="3"/>
    </font>
    <font>
      <sz val="8"/>
      <color theme="0" tint="-0.3499799966812134"/>
      <name val="メイリオ"/>
      <family val="3"/>
    </font>
    <font>
      <b/>
      <sz val="8"/>
      <color theme="0"/>
      <name val="Batang"/>
      <family val="1"/>
    </font>
    <font>
      <b/>
      <sz val="8"/>
      <color theme="1"/>
      <name val="Batang"/>
      <family val="1"/>
    </font>
    <font>
      <b/>
      <sz val="8"/>
      <color rgb="FFFF0000"/>
      <name val="メイリオ"/>
      <family val="3"/>
    </font>
    <font>
      <sz val="8"/>
      <color theme="0"/>
      <name val="Batang"/>
      <family val="1"/>
    </font>
    <font>
      <sz val="8"/>
      <color theme="1"/>
      <name val="Batang"/>
      <family val="1"/>
    </font>
    <font>
      <sz val="11"/>
      <color theme="0"/>
      <name val="Batang"/>
      <family val="1"/>
    </font>
    <font>
      <sz val="10"/>
      <color theme="1"/>
      <name val="Batang"/>
      <family val="1"/>
    </font>
    <font>
      <sz val="10"/>
      <color theme="0"/>
      <name val="Times New Roman"/>
      <family val="1"/>
    </font>
    <font>
      <sz val="10"/>
      <color theme="1"/>
      <name val="Times New Roman"/>
      <family val="1"/>
    </font>
    <font>
      <sz val="10"/>
      <color theme="0"/>
      <name val="Batang"/>
      <family val="1"/>
    </font>
    <font>
      <sz val="9"/>
      <color theme="0"/>
      <name val="Batang"/>
      <family val="1"/>
    </font>
    <font>
      <sz val="9"/>
      <color theme="1"/>
      <name val="Batang"/>
      <family val="1"/>
    </font>
    <font>
      <sz val="11"/>
      <color theme="1"/>
      <name val="Batang"/>
      <family val="1"/>
    </font>
    <font>
      <sz val="9"/>
      <color theme="0" tint="-0.3499799966812134"/>
      <name val="メイリオ"/>
      <family val="3"/>
    </font>
    <font>
      <b/>
      <sz val="10"/>
      <color theme="0"/>
      <name val="メイリオ"/>
      <family val="3"/>
    </font>
    <font>
      <b/>
      <sz val="9"/>
      <color theme="0"/>
      <name val="メイリオ"/>
      <family val="3"/>
    </font>
    <font>
      <b/>
      <sz val="7"/>
      <color theme="9" tint="-0.24997000396251678"/>
      <name val="メイリオ"/>
      <family val="3"/>
    </font>
    <font>
      <u val="single"/>
      <sz val="6"/>
      <color theme="10"/>
      <name val="Calibri"/>
      <family val="3"/>
    </font>
    <font>
      <b/>
      <sz val="7"/>
      <color rgb="FFFF0000"/>
      <name val="メイリオ"/>
      <family val="3"/>
    </font>
    <font>
      <b/>
      <sz val="7"/>
      <color theme="1"/>
      <name val="メイリオ"/>
      <family val="3"/>
    </font>
    <font>
      <sz val="6"/>
      <color theme="1"/>
      <name val="メイリオ"/>
      <family val="3"/>
    </font>
    <font>
      <sz val="6"/>
      <color theme="1"/>
      <name val="ＭＳ Ｐゴシック"/>
      <family val="3"/>
    </font>
    <font>
      <sz val="8"/>
      <color theme="0" tint="-0.4999699890613556"/>
      <name val="メイリオ"/>
      <family val="3"/>
    </font>
    <font>
      <sz val="16"/>
      <color theme="1"/>
      <name val="メイリオ"/>
      <family val="3"/>
    </font>
    <font>
      <sz val="8"/>
      <color theme="0"/>
      <name val="メイリオ"/>
      <family val="3"/>
    </font>
    <font>
      <sz val="9"/>
      <color theme="1" tint="0.24998000264167786"/>
      <name val="メイリオ"/>
      <family val="3"/>
    </font>
    <font>
      <sz val="14"/>
      <color theme="1"/>
      <name val="メイリオ"/>
      <family val="3"/>
    </font>
    <font>
      <sz val="12"/>
      <color theme="1"/>
      <name val="メイリオ"/>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lightGray"/>
    </fill>
    <fill>
      <patternFill patternType="solid">
        <fgColor rgb="FFFFC000"/>
        <bgColor indexed="64"/>
      </patternFill>
    </fill>
    <fill>
      <patternFill patternType="solid">
        <fgColor indexed="51"/>
        <bgColor indexed="64"/>
      </patternFill>
    </fill>
    <fill>
      <patternFill patternType="solid">
        <fgColor theme="8" tint="-0.24997000396251678"/>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1499900072813034"/>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7000396251678"/>
      </left>
      <right/>
      <top/>
      <bottom/>
    </border>
    <border>
      <left/>
      <right style="thin">
        <color theme="0" tint="-0.24997000396251678"/>
      </right>
      <top/>
      <bottom/>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top style="thin">
        <color theme="0" tint="-0.1499900072813034"/>
      </top>
      <bottom/>
    </border>
    <border>
      <left/>
      <right/>
      <top style="thin">
        <color theme="0" tint="-0.3499799966812134"/>
      </top>
      <bottom/>
    </border>
    <border>
      <left style="thin">
        <color theme="0" tint="-0.3499799966812134"/>
      </left>
      <right/>
      <top/>
      <bottom/>
    </border>
    <border>
      <left style="thin">
        <color theme="0" tint="-0.24997000396251678"/>
      </left>
      <right/>
      <top style="thin">
        <color theme="0" tint="-0.24997000396251678"/>
      </top>
      <bottom style="thin">
        <color theme="0" tint="-0.24997000396251678"/>
      </bottom>
    </border>
    <border>
      <left style="thin">
        <color theme="0" tint="-0.3499799966812134"/>
      </left>
      <right/>
      <top style="thin">
        <color theme="0" tint="-0.3499799966812134"/>
      </top>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style="thin">
        <color theme="0" tint="-0.3499799966812134"/>
      </right>
      <top style="thin">
        <color theme="0" tint="-0.3499799966812134"/>
      </top>
      <bottom/>
    </border>
    <border>
      <left/>
      <right style="thin">
        <color theme="0" tint="-0.3499799966812134"/>
      </right>
      <top/>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3499799966812134"/>
      </right>
      <top style="thin">
        <color theme="0" tint="-0.1499900072813034"/>
      </top>
      <bottom style="thin">
        <color theme="0" tint="-0.1499900072813034"/>
      </bottom>
    </border>
    <border>
      <left style="thin">
        <color theme="0" tint="-0.3499799966812134"/>
      </left>
      <right/>
      <top style="thin">
        <color theme="0" tint="-0.3499799966812134"/>
      </top>
      <bottom style="thin">
        <color theme="0" tint="-0.1499900072813034"/>
      </bottom>
    </border>
    <border>
      <left/>
      <right/>
      <top style="thin">
        <color theme="0" tint="-0.3499799966812134"/>
      </top>
      <bottom style="thin">
        <color theme="0" tint="-0.1499900072813034"/>
      </bottom>
    </border>
    <border>
      <left/>
      <right style="thin">
        <color theme="0" tint="-0.3499799966812134"/>
      </right>
      <top style="thin">
        <color theme="0" tint="-0.3499799966812134"/>
      </top>
      <bottom style="thin">
        <color theme="0" tint="-0.1499900072813034"/>
      </bottom>
    </border>
    <border>
      <left style="thin">
        <color theme="2" tint="-0.09990999847650528"/>
      </left>
      <right/>
      <top style="thin">
        <color theme="2" tint="-0.09994000196456909"/>
      </top>
      <bottom style="thin">
        <color theme="2" tint="-0.09994000196456909"/>
      </bottom>
    </border>
    <border>
      <left/>
      <right/>
      <top style="thin">
        <color theme="2" tint="-0.09994000196456909"/>
      </top>
      <bottom style="thin">
        <color theme="2" tint="-0.09994000196456909"/>
      </bottom>
    </border>
    <border>
      <left/>
      <right style="thin">
        <color theme="2" tint="-0.09990999847650528"/>
      </right>
      <top style="thin">
        <color theme="2" tint="-0.09994000196456909"/>
      </top>
      <bottom style="thin">
        <color theme="2" tint="-0.09994000196456909"/>
      </bottom>
    </border>
    <border>
      <left/>
      <right/>
      <top/>
      <bottom style="thin">
        <color theme="0" tint="-0.3499799966812134"/>
      </bottom>
    </border>
    <border>
      <left style="thin">
        <color theme="0" tint="-0.34997999668121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right style="thin">
        <color theme="0" tint="-0.3499799966812134"/>
      </right>
      <top style="thin">
        <color theme="0" tint="-0.1499900072813034"/>
      </top>
      <bottom style="thin">
        <color theme="0" tint="-0.1499900072813034"/>
      </bottom>
    </border>
    <border>
      <left style="thin">
        <color theme="0" tint="-0.3499799966812134"/>
      </left>
      <right style="thin">
        <color theme="0" tint="-0.1499900072813034"/>
      </right>
      <top/>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3499799966812134"/>
      </right>
      <top/>
      <bottom style="thin">
        <color theme="0" tint="-0.1499900072813034"/>
      </bottom>
    </border>
    <border>
      <left/>
      <right style="thin">
        <color theme="0" tint="-0.3499799966812134"/>
      </right>
      <top style="thin">
        <color theme="0" tint="-0.1499900072813034"/>
      </top>
      <bottom/>
    </border>
    <border>
      <left style="thin">
        <color theme="0" tint="-0.3499799966812134"/>
      </left>
      <right/>
      <top style="thin">
        <color theme="0" tint="-0.1499900072813034"/>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3499799966812134"/>
      </top>
      <bottom style="thin">
        <color theme="0" tint="-0.3499799966812134"/>
      </bottom>
    </border>
    <border>
      <left style="thin">
        <color theme="0" tint="-0.14993000030517578"/>
      </left>
      <right style="thin">
        <color theme="0" tint="-0.14993000030517578"/>
      </right>
      <top style="thin">
        <color theme="0" tint="-0.3499799966812134"/>
      </top>
      <bottom style="thin">
        <color theme="0" tint="-0.3499799966812134"/>
      </bottom>
    </border>
    <border>
      <left style="thin">
        <color theme="0" tint="-0.14993000030517578"/>
      </left>
      <right style="thin">
        <color theme="0" tint="-0.3499799966812134"/>
      </right>
      <top style="thin">
        <color theme="0" tint="-0.3499799966812134"/>
      </top>
      <bottom style="thin">
        <color theme="0" tint="-0.3499799966812134"/>
      </bottom>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3499799966812134"/>
      </left>
      <right style="thin">
        <color theme="0" tint="-0.1499900072813034"/>
      </right>
      <top style="thin">
        <color theme="0" tint="-0.3499799966812134"/>
      </top>
      <bottom/>
    </border>
    <border>
      <left style="thin">
        <color theme="0" tint="-0.1499900072813034"/>
      </left>
      <right style="thin">
        <color theme="0" tint="-0.1499900072813034"/>
      </right>
      <top style="thin">
        <color theme="0" tint="-0.3499799966812134"/>
      </top>
      <bottom/>
    </border>
    <border>
      <left style="thin">
        <color theme="0" tint="-0.1499900072813034"/>
      </left>
      <right style="thin">
        <color theme="0" tint="-0.3499799966812134"/>
      </right>
      <top style="thin">
        <color theme="0" tint="-0.3499799966812134"/>
      </top>
      <bottom/>
    </border>
    <border>
      <left style="thin">
        <color theme="0" tint="-0.3499799966812134"/>
      </left>
      <right style="thin">
        <color theme="0" tint="-0.1499900072813034"/>
      </right>
      <top style="thin">
        <color theme="0" tint="-0.3499799966812134"/>
      </top>
      <bottom style="thin">
        <color theme="0" tint="-0.1499900072813034"/>
      </bottom>
    </border>
    <border>
      <left style="thin">
        <color theme="0" tint="-0.1499900072813034"/>
      </left>
      <right style="thin">
        <color theme="0" tint="-0.1499900072813034"/>
      </right>
      <top style="thin">
        <color theme="0" tint="-0.3499799966812134"/>
      </top>
      <bottom style="thin">
        <color theme="0" tint="-0.1499900072813034"/>
      </bottom>
    </border>
    <border>
      <left style="thin">
        <color theme="0" tint="-0.1499900072813034"/>
      </left>
      <right style="thin">
        <color theme="0" tint="-0.3499799966812134"/>
      </right>
      <top style="thin">
        <color theme="0" tint="-0.3499799966812134"/>
      </top>
      <bottom style="thin">
        <color theme="0" tint="-0.1499900072813034"/>
      </bottom>
    </border>
    <border>
      <left style="thin">
        <color theme="0" tint="-0.149959996342659"/>
      </left>
      <right style="thin">
        <color theme="0" tint="-0.14993000030517578"/>
      </right>
      <top style="thin">
        <color theme="0" tint="-0.1499900072813034"/>
      </top>
      <bottom style="thin">
        <color theme="0" tint="-0.3499799966812134"/>
      </bottom>
    </border>
    <border>
      <left style="thin">
        <color theme="0" tint="-0.14993000030517578"/>
      </left>
      <right style="thin">
        <color theme="0" tint="-0.14993000030517578"/>
      </right>
      <top style="thin">
        <color theme="0" tint="-0.1499900072813034"/>
      </top>
      <bottom style="thin">
        <color theme="0" tint="-0.3499799966812134"/>
      </bottom>
    </border>
    <border>
      <left/>
      <right/>
      <top style="thin">
        <color theme="0" tint="-0.1499900072813034"/>
      </top>
      <bottom style="thin">
        <color theme="0" tint="-0.3499799966812134"/>
      </bottom>
    </border>
    <border>
      <left/>
      <right style="thin">
        <color theme="0" tint="-0.3499799966812134"/>
      </right>
      <top style="thin">
        <color theme="0" tint="-0.1499900072813034"/>
      </top>
      <bottom style="thin">
        <color theme="0" tint="-0.3499799966812134"/>
      </bottom>
    </border>
    <border>
      <left style="thin">
        <color theme="0" tint="-0.1499900072813034"/>
      </left>
      <right style="thin">
        <color theme="0" tint="-0.149959996342659"/>
      </right>
      <top style="thin">
        <color theme="0" tint="-0.1499900072813034"/>
      </top>
      <bottom style="thin">
        <color theme="0" tint="-0.3499799966812134"/>
      </bottom>
    </border>
    <border>
      <left style="thin">
        <color theme="0" tint="-0.149959996342659"/>
      </left>
      <right style="thin">
        <color theme="0" tint="-0.149959996342659"/>
      </right>
      <top style="thin">
        <color theme="0" tint="-0.1499900072813034"/>
      </top>
      <bottom style="thin">
        <color theme="0" tint="-0.3499799966812134"/>
      </bottom>
    </border>
    <border>
      <left style="thin">
        <color theme="0" tint="-0.149959996342659"/>
      </left>
      <right/>
      <top style="thin">
        <color theme="0" tint="-0.1499900072813034"/>
      </top>
      <bottom style="thin">
        <color theme="0" tint="-0.3499799966812134"/>
      </bottom>
    </border>
    <border>
      <left style="thin">
        <color theme="0" tint="-0.3499799966812134"/>
      </left>
      <right style="thin">
        <color theme="0" tint="-0.1499900072813034"/>
      </right>
      <top style="thin">
        <color theme="0" tint="-0.1499900072813034"/>
      </top>
      <bottom style="thin">
        <color theme="0" tint="-0.3499799966812134"/>
      </bottom>
    </border>
    <border>
      <left style="thin">
        <color theme="0" tint="-0.1499900072813034"/>
      </left>
      <right style="thin">
        <color theme="0" tint="-0.1499900072813034"/>
      </right>
      <top style="thin">
        <color theme="0" tint="-0.1499900072813034"/>
      </top>
      <bottom style="thin">
        <color theme="0" tint="-0.3499799966812134"/>
      </bottom>
    </border>
    <border>
      <left style="thin">
        <color theme="2" tint="-0.09994000196456909"/>
      </left>
      <right/>
      <top style="thin">
        <color theme="2" tint="-0.09994000196456909"/>
      </top>
      <bottom style="thin">
        <color theme="2" tint="-0.09990999847650528"/>
      </bottom>
    </border>
    <border>
      <left/>
      <right/>
      <top style="thin">
        <color theme="2" tint="-0.09994000196456909"/>
      </top>
      <bottom style="thin">
        <color theme="2" tint="-0.09990999847650528"/>
      </bottom>
    </border>
    <border>
      <left/>
      <right style="thin">
        <color theme="2" tint="-0.09990999847650528"/>
      </right>
      <top style="thin">
        <color theme="2" tint="-0.09994000196456909"/>
      </top>
      <bottom style="thin">
        <color theme="2" tint="-0.09990999847650528"/>
      </bottom>
    </border>
    <border>
      <left style="thin">
        <color theme="2" tint="-0.09994000196456909"/>
      </left>
      <right/>
      <top style="thin">
        <color theme="2" tint="-0.09990999847650528"/>
      </top>
      <bottom style="thin">
        <color theme="2" tint="-0.09990999847650528"/>
      </bottom>
    </border>
    <border>
      <left/>
      <right/>
      <top style="thin">
        <color theme="2" tint="-0.09990999847650528"/>
      </top>
      <bottom style="thin">
        <color theme="2" tint="-0.09990999847650528"/>
      </bottom>
    </border>
    <border>
      <left/>
      <right style="thin">
        <color theme="2" tint="-0.09990999847650528"/>
      </right>
      <top style="thin">
        <color theme="2" tint="-0.09990999847650528"/>
      </top>
      <bottom style="thin">
        <color theme="2" tint="-0.09990999847650528"/>
      </bottom>
    </border>
    <border>
      <left style="thin">
        <color theme="2" tint="-0.09994000196456909"/>
      </left>
      <right/>
      <top style="thin">
        <color theme="2" tint="-0.09990999847650528"/>
      </top>
      <bottom style="thin">
        <color theme="2" tint="-0.09994000196456909"/>
      </bottom>
    </border>
    <border>
      <left/>
      <right/>
      <top style="thin">
        <color theme="2" tint="-0.09990999847650528"/>
      </top>
      <bottom style="thin">
        <color theme="2" tint="-0.09994000196456909"/>
      </bottom>
    </border>
    <border>
      <left/>
      <right style="thin">
        <color theme="2" tint="-0.09990999847650528"/>
      </right>
      <top style="thin">
        <color theme="2" tint="-0.09990999847650528"/>
      </top>
      <bottom style="thin">
        <color theme="2" tint="-0.09994000196456909"/>
      </bottom>
    </border>
    <border>
      <left style="thin">
        <color theme="2" tint="-0.09994000196456909"/>
      </left>
      <right/>
      <top style="thin">
        <color theme="2" tint="-0.09994000196456909"/>
      </top>
      <bottom style="thin">
        <color theme="2" tint="-0.09994000196456909"/>
      </bottom>
    </border>
    <border>
      <left/>
      <right style="thin">
        <color theme="2" tint="-0.09994000196456909"/>
      </right>
      <top style="thin">
        <color theme="2" tint="-0.09994000196456909"/>
      </top>
      <bottom style="thin">
        <color theme="2" tint="-0.09994000196456909"/>
      </bottom>
    </border>
    <border>
      <left style="thin">
        <color theme="2" tint="-0.09994000196456909"/>
      </left>
      <right/>
      <top style="thin">
        <color theme="2" tint="-0.09994000196456909"/>
      </top>
      <bottom/>
    </border>
    <border>
      <left/>
      <right/>
      <top style="thin">
        <color theme="2" tint="-0.09994000196456909"/>
      </top>
      <bottom/>
    </border>
    <border>
      <left/>
      <right style="thin">
        <color theme="2" tint="-0.09994000196456909"/>
      </right>
      <top style="thin">
        <color theme="2" tint="-0.09994000196456909"/>
      </top>
      <bottom>
        <color indexed="63"/>
      </bottom>
    </border>
    <border>
      <left style="thin">
        <color theme="0" tint="-0.149959996342659"/>
      </left>
      <right/>
      <top style="thin">
        <color theme="0" tint="-0.14993000030517578"/>
      </top>
      <bottom style="thin">
        <color theme="0" tint="-0.3499799966812134"/>
      </bottom>
    </border>
    <border>
      <left/>
      <right/>
      <top style="thin">
        <color theme="0" tint="-0.14993000030517578"/>
      </top>
      <bottom style="thin">
        <color theme="0" tint="-0.3499799966812134"/>
      </bottom>
    </border>
    <border>
      <left style="thin">
        <color theme="0" tint="-0.149959996342659"/>
      </left>
      <right/>
      <top style="thin">
        <color theme="0" tint="-0.1499900072813034"/>
      </top>
      <bottom style="thin">
        <color theme="0" tint="-0.1499900072813034"/>
      </bottom>
    </border>
    <border>
      <left/>
      <right style="thin">
        <color theme="0" tint="-0.149959996342659"/>
      </right>
      <top style="thin">
        <color theme="0" tint="-0.1499900072813034"/>
      </top>
      <bottom style="thin">
        <color theme="0" tint="-0.1499900072813034"/>
      </bottom>
    </border>
    <border>
      <left/>
      <right style="thin">
        <color theme="0" tint="-0.14993000030517578"/>
      </right>
      <top style="thin">
        <color theme="0" tint="-0.14993000030517578"/>
      </top>
      <bottom style="thin">
        <color theme="0" tint="-0.3499799966812134"/>
      </bottom>
    </border>
    <border>
      <left style="thin">
        <color theme="0" tint="-0.3499799966812134"/>
      </left>
      <right style="thin">
        <color theme="0" tint="-0.1499900072813034"/>
      </right>
      <top style="thin">
        <color theme="0" tint="-0.1499900072813034"/>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3499799966812134"/>
      </right>
      <top style="thin">
        <color theme="0" tint="-0.1499900072813034"/>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3000030517578"/>
      </left>
      <right/>
      <top style="thin">
        <color theme="0" tint="-0.14993000030517578"/>
      </top>
      <bottom style="thin">
        <color theme="0" tint="-0.14993000030517578"/>
      </bottom>
    </border>
    <border>
      <left/>
      <right/>
      <top style="thin">
        <color theme="0" tint="-0.14993000030517578"/>
      </top>
      <bottom style="thin">
        <color theme="0" tint="-0.14993000030517578"/>
      </bottom>
    </border>
    <border>
      <left/>
      <right style="thin">
        <color theme="0" tint="-0.14993000030517578"/>
      </right>
      <top style="thin">
        <color theme="0" tint="-0.14993000030517578"/>
      </top>
      <bottom style="thin">
        <color theme="0" tint="-0.1499300003051757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right/>
      <top style="thin">
        <color theme="0" tint="-0.24993999302387238"/>
      </top>
      <bottom style="thin">
        <color theme="0" tint="-0.24993999302387238"/>
      </bottom>
    </border>
    <border>
      <left style="thin">
        <color theme="0" tint="-0.24997000396251678"/>
      </left>
      <right/>
      <top style="thin">
        <color theme="0" tint="-0.3499799966812134"/>
      </top>
      <bottom style="thin">
        <color theme="0" tint="-0.24997000396251678"/>
      </bottom>
    </border>
    <border>
      <left/>
      <right/>
      <top style="thin">
        <color theme="0" tint="-0.3499799966812134"/>
      </top>
      <bottom style="thin">
        <color theme="0" tint="-0.24997000396251678"/>
      </bottom>
    </border>
    <border>
      <left/>
      <right style="thin">
        <color theme="0" tint="-0.3499799966812134"/>
      </right>
      <top style="thin">
        <color theme="0" tint="-0.3499799966812134"/>
      </top>
      <bottom style="thin">
        <color theme="0" tint="-0.24997000396251678"/>
      </bottom>
    </border>
    <border>
      <left style="thin">
        <color theme="0" tint="-0.3499799966812134"/>
      </left>
      <right style="thin">
        <color theme="0" tint="-0.24997000396251678"/>
      </right>
      <top style="thin">
        <color theme="0" tint="-0.3499799966812134"/>
      </top>
      <bottom style="thin">
        <color theme="0" tint="-0.3499799966812134"/>
      </bottom>
    </border>
    <border>
      <left style="thin">
        <color theme="0" tint="-0.24997000396251678"/>
      </left>
      <right style="thin">
        <color theme="0" tint="-0.3499799966812134"/>
      </right>
      <top style="thin">
        <color theme="0" tint="-0.3499799966812134"/>
      </top>
      <bottom style="thin">
        <color theme="0" tint="-0.3499799966812134"/>
      </bottom>
    </border>
    <border>
      <left style="thin">
        <color theme="0" tint="-0.24997000396251678"/>
      </left>
      <right/>
      <top style="thin">
        <color theme="0" tint="-0.3499799966812134"/>
      </top>
      <bottom style="thin">
        <color theme="0" tint="-0.3499799966812134"/>
      </bottom>
    </border>
    <border>
      <left/>
      <right style="thin">
        <color theme="0" tint="-0.24997000396251678"/>
      </right>
      <top style="thin">
        <color theme="0" tint="-0.3499799966812134"/>
      </top>
      <bottom style="thin">
        <color theme="0" tint="-0.3499799966812134"/>
      </bottom>
    </border>
    <border>
      <left/>
      <right/>
      <top style="thin">
        <color theme="0" tint="-0.24997000396251678"/>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3499799966812134"/>
      </left>
      <right/>
      <top style="thin">
        <color theme="0" tint="-0.3499799966812134"/>
      </top>
      <bottom style="thin">
        <color theme="0" tint="-0.24997000396251678"/>
      </bottom>
    </border>
    <border>
      <left/>
      <right style="thin">
        <color theme="0" tint="-0.24997000396251678"/>
      </right>
      <top style="thin">
        <color theme="0" tint="-0.3499799966812134"/>
      </top>
      <bottom style="thin">
        <color theme="0" tint="-0.24997000396251678"/>
      </bottom>
    </border>
    <border>
      <left style="thin">
        <color theme="0" tint="-0.24997000396251678"/>
      </left>
      <right/>
      <top style="thin">
        <color theme="0" tint="-0.14993000030517578"/>
      </top>
      <bottom style="thin">
        <color theme="0" tint="-0.3499799966812134"/>
      </bottom>
    </border>
    <border>
      <left/>
      <right style="thin">
        <color theme="0" tint="-0.24997000396251678"/>
      </right>
      <top style="thin">
        <color theme="0" tint="-0.14993000030517578"/>
      </top>
      <bottom style="thin">
        <color theme="0" tint="-0.3499799966812134"/>
      </bottom>
    </border>
    <border>
      <left style="thin">
        <color theme="0" tint="-0.24997000396251678"/>
      </left>
      <right/>
      <top style="thin">
        <color theme="0" tint="-0.3499799966812134"/>
      </top>
      <bottom/>
    </border>
    <border>
      <left/>
      <right style="thin">
        <color theme="0" tint="-0.24997000396251678"/>
      </right>
      <top style="thin">
        <color theme="0" tint="-0.3499799966812134"/>
      </top>
      <bottom/>
    </border>
    <border>
      <left style="thin">
        <color theme="0" tint="-0.24997000396251678"/>
      </left>
      <right/>
      <top/>
      <bottom style="thin">
        <color theme="0" tint="-0.3499799966812134"/>
      </bottom>
    </border>
    <border>
      <left/>
      <right style="thin">
        <color theme="0" tint="-0.24997000396251678"/>
      </right>
      <top/>
      <bottom style="thin">
        <color theme="0" tint="-0.3499799966812134"/>
      </bottom>
    </border>
    <border>
      <left style="thin">
        <color theme="0" tint="-0.24997000396251678"/>
      </left>
      <right/>
      <top style="thin">
        <color theme="0" tint="-0.24997000396251678"/>
      </top>
      <bottom style="thin">
        <color theme="0" tint="-0.3499799966812134"/>
      </bottom>
    </border>
    <border>
      <left/>
      <right/>
      <top style="thin">
        <color theme="0" tint="-0.24997000396251678"/>
      </top>
      <bottom style="thin">
        <color theme="0" tint="-0.3499799966812134"/>
      </bottom>
    </border>
    <border>
      <left/>
      <right style="thin">
        <color theme="0" tint="-0.24997000396251678"/>
      </right>
      <top style="thin">
        <color theme="0" tint="-0.24997000396251678"/>
      </top>
      <bottom style="thin">
        <color theme="0" tint="-0.3499799966812134"/>
      </bottom>
    </border>
    <border>
      <left style="thin">
        <color theme="0" tint="-0.24997000396251678"/>
      </left>
      <right style="thin">
        <color theme="0" tint="-0.24997000396251678"/>
      </right>
      <top style="thin">
        <color theme="0" tint="-0.3499799966812134"/>
      </top>
      <bottom/>
    </border>
    <border>
      <left style="thin">
        <color theme="0" tint="-0.24997000396251678"/>
      </left>
      <right style="thin">
        <color theme="0" tint="-0.24997000396251678"/>
      </right>
      <top style="thin">
        <color theme="0" tint="-0.3499799966812134"/>
      </top>
      <bottom style="thin">
        <color theme="0" tint="-0.3499799966812134"/>
      </bottom>
    </border>
    <border>
      <left style="thin">
        <color theme="0" tint="-0.24997000396251678"/>
      </left>
      <right style="thin">
        <color theme="0" tint="-0.24997000396251678"/>
      </right>
      <top style="thin">
        <color theme="0" tint="-0.24997000396251678"/>
      </top>
      <bottom/>
    </border>
    <border>
      <left/>
      <right style="medium">
        <color theme="0" tint="-0.24997000396251678"/>
      </right>
      <top style="thin">
        <color theme="0" tint="-0.24997000396251678"/>
      </top>
      <bottom style="thin">
        <color theme="0" tint="-0.24997000396251678"/>
      </bottom>
    </border>
    <border>
      <left style="medium">
        <color theme="0" tint="-0.24997000396251678"/>
      </left>
      <right/>
      <top style="medium">
        <color theme="0" tint="-0.24997000396251678"/>
      </top>
      <bottom style="medium">
        <color theme="0" tint="-0.24997000396251678"/>
      </bottom>
    </border>
    <border>
      <left/>
      <right/>
      <top style="medium">
        <color theme="0" tint="-0.24997000396251678"/>
      </top>
      <bottom style="medium">
        <color theme="0" tint="-0.24997000396251678"/>
      </bottom>
    </border>
    <border>
      <left/>
      <right style="medium">
        <color theme="0" tint="-0.24997000396251678"/>
      </right>
      <top style="medium">
        <color theme="0" tint="-0.24997000396251678"/>
      </top>
      <bottom style="medium">
        <color theme="0" tint="-0.24997000396251678"/>
      </bottom>
    </border>
    <border>
      <left style="thin">
        <color theme="0" tint="-0.24993999302387238"/>
      </left>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medium">
        <color theme="0" tint="-0.24993999302387238"/>
      </left>
      <right style="thin">
        <color theme="0" tint="-0.24993999302387238"/>
      </right>
      <top style="medium">
        <color theme="0" tint="-0.24993999302387238"/>
      </top>
      <bottom style="medium">
        <color theme="0" tint="-0.24993999302387238"/>
      </bottom>
    </border>
    <border>
      <left style="thin">
        <color theme="0" tint="-0.24993999302387238"/>
      </left>
      <right style="thin">
        <color theme="0" tint="-0.24993999302387238"/>
      </right>
      <top style="medium">
        <color theme="0" tint="-0.24993999302387238"/>
      </top>
      <bottom style="medium">
        <color theme="0" tint="-0.24993999302387238"/>
      </bottom>
    </border>
    <border>
      <left style="thin">
        <color theme="0" tint="-0.24993999302387238"/>
      </left>
      <right style="medium">
        <color theme="0" tint="-0.24993999302387238"/>
      </right>
      <top style="medium">
        <color theme="0" tint="-0.24993999302387238"/>
      </top>
      <bottom style="medium">
        <color theme="0" tint="-0.24993999302387238"/>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125" fillId="0" borderId="0" applyNumberFormat="0" applyFill="0" applyBorder="0" applyAlignment="0" applyProtection="0"/>
    <xf numFmtId="0" fontId="126" fillId="32" borderId="0" applyNumberFormat="0" applyBorder="0" applyAlignment="0" applyProtection="0"/>
  </cellStyleXfs>
  <cellXfs count="710">
    <xf numFmtId="0" fontId="0" fillId="0" borderId="0" xfId="0" applyFont="1" applyAlignment="1">
      <alignment vertical="center"/>
    </xf>
    <xf numFmtId="0" fontId="127" fillId="0" borderId="0" xfId="0" applyFont="1" applyAlignment="1">
      <alignment vertical="center"/>
    </xf>
    <xf numFmtId="0" fontId="127" fillId="0" borderId="0" xfId="0" applyFont="1" applyAlignment="1">
      <alignment vertical="center"/>
    </xf>
    <xf numFmtId="0" fontId="128" fillId="0" borderId="0" xfId="0" applyFont="1" applyAlignment="1">
      <alignment vertical="center"/>
    </xf>
    <xf numFmtId="0" fontId="129" fillId="0" borderId="0" xfId="0" applyFont="1" applyAlignment="1">
      <alignment vertical="center"/>
    </xf>
    <xf numFmtId="0" fontId="130" fillId="0" borderId="0" xfId="0" applyFont="1" applyAlignment="1">
      <alignment vertical="center"/>
    </xf>
    <xf numFmtId="0" fontId="131" fillId="0" borderId="0" xfId="0" applyFont="1" applyAlignment="1">
      <alignment vertical="center"/>
    </xf>
    <xf numFmtId="0" fontId="127" fillId="33" borderId="0" xfId="0" applyFont="1" applyFill="1" applyBorder="1" applyAlignment="1">
      <alignment vertical="center"/>
    </xf>
    <xf numFmtId="0" fontId="127" fillId="0" borderId="10" xfId="0" applyFont="1" applyFill="1" applyBorder="1" applyAlignment="1">
      <alignment vertical="center"/>
    </xf>
    <xf numFmtId="0" fontId="128" fillId="0" borderId="11" xfId="0" applyFont="1" applyBorder="1" applyAlignment="1">
      <alignment vertical="center"/>
    </xf>
    <xf numFmtId="0" fontId="128" fillId="0" borderId="0" xfId="0" applyFont="1" applyBorder="1" applyAlignment="1">
      <alignment vertical="center"/>
    </xf>
    <xf numFmtId="0" fontId="127" fillId="0" borderId="0" xfId="0" applyFont="1" applyAlignment="1">
      <alignment horizontal="center" vertical="center"/>
    </xf>
    <xf numFmtId="0" fontId="129" fillId="10" borderId="0" xfId="0" applyFont="1" applyFill="1" applyAlignment="1">
      <alignment vertical="center"/>
    </xf>
    <xf numFmtId="0" fontId="127" fillId="0" borderId="0" xfId="0" applyFont="1" applyFill="1" applyAlignment="1">
      <alignment vertical="center"/>
    </xf>
    <xf numFmtId="0" fontId="129" fillId="4" borderId="0" xfId="0" applyFont="1" applyFill="1" applyAlignment="1">
      <alignment vertical="center"/>
    </xf>
    <xf numFmtId="0" fontId="129" fillId="0" borderId="0" xfId="0" applyFont="1" applyFill="1" applyAlignment="1">
      <alignment vertical="center"/>
    </xf>
    <xf numFmtId="0" fontId="132" fillId="0" borderId="0" xfId="0" applyFont="1" applyAlignment="1">
      <alignment vertical="center"/>
    </xf>
    <xf numFmtId="0" fontId="132" fillId="0" borderId="0" xfId="0" applyFont="1" applyFill="1" applyAlignment="1">
      <alignment vertical="center"/>
    </xf>
    <xf numFmtId="0" fontId="127" fillId="0" borderId="0" xfId="0" applyFont="1" applyAlignment="1">
      <alignment vertical="top"/>
    </xf>
    <xf numFmtId="0" fontId="133" fillId="0" borderId="0" xfId="0" applyFont="1" applyFill="1" applyBorder="1" applyAlignment="1">
      <alignment vertical="center"/>
    </xf>
    <xf numFmtId="0" fontId="128" fillId="0" borderId="0" xfId="0" applyFont="1" applyAlignment="1">
      <alignment horizontal="left" vertical="center"/>
    </xf>
    <xf numFmtId="0" fontId="134" fillId="0" borderId="0" xfId="0" applyFont="1" applyBorder="1" applyAlignment="1">
      <alignment horizontal="left" vertical="center"/>
    </xf>
    <xf numFmtId="0" fontId="127" fillId="0" borderId="0" xfId="0" applyFont="1" applyBorder="1" applyAlignment="1">
      <alignment horizontal="left" vertical="center"/>
    </xf>
    <xf numFmtId="0" fontId="128" fillId="33" borderId="0" xfId="0" applyFont="1" applyFill="1" applyBorder="1" applyAlignment="1">
      <alignment horizontal="left" vertical="center"/>
    </xf>
    <xf numFmtId="0" fontId="127" fillId="0" borderId="0" xfId="0" applyFont="1" applyBorder="1" applyAlignment="1">
      <alignment vertical="center"/>
    </xf>
    <xf numFmtId="0" fontId="128" fillId="0" borderId="0" xfId="0" applyFont="1" applyAlignment="1">
      <alignment vertical="center"/>
    </xf>
    <xf numFmtId="0" fontId="134" fillId="0" borderId="12" xfId="0" applyFont="1" applyBorder="1" applyAlignment="1">
      <alignment horizontal="left" vertical="center"/>
    </xf>
    <xf numFmtId="0" fontId="127" fillId="0" borderId="13" xfId="0" applyFont="1" applyBorder="1" applyAlignment="1">
      <alignment vertical="center"/>
    </xf>
    <xf numFmtId="0" fontId="130" fillId="0" borderId="0" xfId="0" applyFont="1" applyFill="1" applyBorder="1" applyAlignment="1">
      <alignment horizontal="center" vertical="center"/>
    </xf>
    <xf numFmtId="0" fontId="135" fillId="0" borderId="0" xfId="0" applyFont="1" applyFill="1" applyBorder="1" applyAlignment="1">
      <alignment vertical="center"/>
    </xf>
    <xf numFmtId="0" fontId="132" fillId="6" borderId="14" xfId="0" applyFont="1" applyFill="1" applyBorder="1" applyAlignment="1">
      <alignment vertical="center" wrapText="1"/>
    </xf>
    <xf numFmtId="0" fontId="128" fillId="33" borderId="15" xfId="0" applyFont="1" applyFill="1" applyBorder="1" applyAlignment="1">
      <alignment vertical="center"/>
    </xf>
    <xf numFmtId="0" fontId="128" fillId="33" borderId="16" xfId="0" applyFont="1" applyFill="1" applyBorder="1" applyAlignment="1">
      <alignment vertical="center"/>
    </xf>
    <xf numFmtId="0" fontId="127" fillId="0" borderId="17" xfId="0" applyFont="1" applyBorder="1" applyAlignment="1">
      <alignment horizontal="center" vertical="center"/>
    </xf>
    <xf numFmtId="0" fontId="128" fillId="0" borderId="18" xfId="0" applyFont="1" applyFill="1" applyBorder="1" applyAlignment="1">
      <alignment horizontal="left" vertical="center"/>
    </xf>
    <xf numFmtId="0" fontId="127" fillId="0" borderId="18" xfId="0" applyFont="1" applyBorder="1" applyAlignment="1">
      <alignment horizontal="center" vertical="center"/>
    </xf>
    <xf numFmtId="0" fontId="128" fillId="0" borderId="19" xfId="0" applyFont="1" applyBorder="1" applyAlignment="1">
      <alignment vertical="center"/>
    </xf>
    <xf numFmtId="0" fontId="132" fillId="0" borderId="0" xfId="0" applyFont="1" applyBorder="1" applyAlignment="1">
      <alignment horizontal="left" vertical="center"/>
    </xf>
    <xf numFmtId="0" fontId="130" fillId="0" borderId="13" xfId="0" applyFont="1" applyFill="1" applyBorder="1" applyAlignment="1">
      <alignment horizontal="center" vertical="center"/>
    </xf>
    <xf numFmtId="0" fontId="128" fillId="0" borderId="0" xfId="0" applyFont="1" applyFill="1" applyBorder="1" applyAlignment="1">
      <alignment horizontal="center" vertical="center"/>
    </xf>
    <xf numFmtId="0" fontId="128" fillId="0" borderId="0" xfId="0" applyFont="1" applyFill="1" applyBorder="1" applyAlignment="1">
      <alignment horizontal="left" vertical="center" wrapText="1"/>
    </xf>
    <xf numFmtId="0" fontId="128" fillId="34" borderId="20" xfId="0" applyFont="1" applyFill="1" applyBorder="1" applyAlignment="1">
      <alignment horizontal="left" vertical="center"/>
    </xf>
    <xf numFmtId="0" fontId="128" fillId="34" borderId="15" xfId="0" applyFont="1" applyFill="1" applyBorder="1" applyAlignment="1">
      <alignment horizontal="center" vertical="center"/>
    </xf>
    <xf numFmtId="0" fontId="134" fillId="34" borderId="15" xfId="0" applyFont="1" applyFill="1" applyBorder="1" applyAlignment="1">
      <alignment horizontal="center" vertical="center" shrinkToFit="1"/>
    </xf>
    <xf numFmtId="0" fontId="134" fillId="34" borderId="16" xfId="0" applyFont="1" applyFill="1" applyBorder="1" applyAlignment="1">
      <alignment horizontal="center" vertical="center" shrinkToFit="1"/>
    </xf>
    <xf numFmtId="0" fontId="10" fillId="0" borderId="0" xfId="0" applyFont="1" applyBorder="1" applyAlignment="1">
      <alignment horizontal="left" vertical="center"/>
    </xf>
    <xf numFmtId="0" fontId="128" fillId="0" borderId="18" xfId="0" applyFont="1" applyBorder="1" applyAlignment="1">
      <alignment vertical="center"/>
    </xf>
    <xf numFmtId="0" fontId="131" fillId="0" borderId="21" xfId="0" applyFont="1" applyBorder="1" applyAlignment="1">
      <alignment vertical="center"/>
    </xf>
    <xf numFmtId="0" fontId="131" fillId="0" borderId="22" xfId="0" applyFont="1" applyBorder="1" applyAlignment="1">
      <alignment vertical="center"/>
    </xf>
    <xf numFmtId="0" fontId="10" fillId="0" borderId="19" xfId="0" applyFont="1" applyBorder="1" applyAlignment="1">
      <alignment vertical="center"/>
    </xf>
    <xf numFmtId="0" fontId="134" fillId="0" borderId="19" xfId="0" applyFont="1" applyFill="1" applyBorder="1" applyAlignment="1">
      <alignment vertical="center"/>
    </xf>
    <xf numFmtId="0" fontId="127" fillId="0" borderId="19" xfId="0" applyFont="1" applyFill="1" applyBorder="1" applyAlignment="1">
      <alignment vertical="center"/>
    </xf>
    <xf numFmtId="0" fontId="127" fillId="34" borderId="10" xfId="0" applyFont="1" applyFill="1" applyBorder="1" applyAlignment="1">
      <alignment vertical="center"/>
    </xf>
    <xf numFmtId="0" fontId="128" fillId="34" borderId="23" xfId="0" applyFont="1" applyFill="1" applyBorder="1" applyAlignment="1">
      <alignment vertical="center"/>
    </xf>
    <xf numFmtId="0" fontId="128" fillId="34" borderId="10" xfId="0" applyFont="1" applyFill="1" applyBorder="1" applyAlignment="1">
      <alignment vertical="center"/>
    </xf>
    <xf numFmtId="0" fontId="127" fillId="0" borderId="24" xfId="0" applyFont="1" applyFill="1" applyBorder="1" applyAlignment="1">
      <alignment vertical="center"/>
    </xf>
    <xf numFmtId="0" fontId="134" fillId="0" borderId="0" xfId="0" applyFont="1" applyFill="1" applyBorder="1" applyAlignment="1">
      <alignment vertical="center"/>
    </xf>
    <xf numFmtId="0" fontId="127" fillId="0" borderId="0" xfId="0" applyFont="1" applyFill="1" applyBorder="1" applyAlignment="1">
      <alignment vertical="center"/>
    </xf>
    <xf numFmtId="0" fontId="132" fillId="0" borderId="0" xfId="0" applyFont="1" applyAlignment="1" applyProtection="1">
      <alignment vertical="center"/>
      <protection locked="0"/>
    </xf>
    <xf numFmtId="0" fontId="136" fillId="34" borderId="25" xfId="0" applyFont="1" applyFill="1" applyBorder="1" applyAlignment="1">
      <alignment vertical="center" textRotation="255" shrinkToFit="1"/>
    </xf>
    <xf numFmtId="0" fontId="127" fillId="0" borderId="0" xfId="0" applyFont="1" applyAlignment="1" applyProtection="1">
      <alignment vertical="center"/>
      <protection/>
    </xf>
    <xf numFmtId="0" fontId="137" fillId="0" borderId="0" xfId="0" applyFont="1" applyAlignment="1">
      <alignment vertical="center" shrinkToFit="1"/>
    </xf>
    <xf numFmtId="0" fontId="137" fillId="0" borderId="0" xfId="0" applyFont="1" applyAlignment="1">
      <alignment vertical="center"/>
    </xf>
    <xf numFmtId="0" fontId="137" fillId="0" borderId="0" xfId="0" applyFont="1" applyAlignment="1" applyProtection="1">
      <alignment vertical="center"/>
      <protection locked="0"/>
    </xf>
    <xf numFmtId="0" fontId="138" fillId="0" borderId="0" xfId="0" applyFont="1" applyAlignment="1">
      <alignment vertical="center"/>
    </xf>
    <xf numFmtId="0" fontId="135" fillId="0" borderId="0" xfId="0" applyFont="1" applyFill="1" applyBorder="1" applyAlignment="1" applyProtection="1">
      <alignment vertical="center"/>
      <protection/>
    </xf>
    <xf numFmtId="0" fontId="137" fillId="0" borderId="0" xfId="0" applyFont="1" applyBorder="1" applyAlignment="1" applyProtection="1">
      <alignment vertical="center"/>
      <protection/>
    </xf>
    <xf numFmtId="0" fontId="133" fillId="0" borderId="0" xfId="0" applyFont="1" applyAlignment="1" applyProtection="1">
      <alignment vertical="top"/>
      <protection/>
    </xf>
    <xf numFmtId="0" fontId="139" fillId="0" borderId="20" xfId="0" applyFont="1" applyFill="1" applyBorder="1" applyAlignment="1" applyProtection="1">
      <alignment horizontal="left" vertical="center"/>
      <protection/>
    </xf>
    <xf numFmtId="0" fontId="140" fillId="0" borderId="16" xfId="0" applyFont="1" applyFill="1" applyBorder="1" applyAlignment="1" applyProtection="1">
      <alignment horizontal="left" vertical="center"/>
      <protection/>
    </xf>
    <xf numFmtId="0" fontId="140" fillId="0" borderId="0" xfId="0" applyFont="1" applyFill="1" applyAlignment="1" applyProtection="1">
      <alignment horizontal="left" vertical="center"/>
      <protection/>
    </xf>
    <xf numFmtId="0" fontId="139" fillId="0" borderId="0" xfId="0" applyFont="1" applyFill="1" applyBorder="1" applyAlignment="1" applyProtection="1">
      <alignment horizontal="left" vertical="center"/>
      <protection/>
    </xf>
    <xf numFmtId="0" fontId="140" fillId="0" borderId="0" xfId="0" applyFont="1" applyFill="1" applyBorder="1" applyAlignment="1" applyProtection="1">
      <alignment horizontal="left" vertical="center"/>
      <protection/>
    </xf>
    <xf numFmtId="0" fontId="141" fillId="0" borderId="0" xfId="0" applyFont="1" applyFill="1" applyBorder="1" applyAlignment="1" applyProtection="1">
      <alignment horizontal="left" vertical="center"/>
      <protection/>
    </xf>
    <xf numFmtId="0" fontId="127" fillId="0" borderId="0" xfId="0" applyFont="1" applyAlignment="1" applyProtection="1">
      <alignment horizontal="left" vertical="center"/>
      <protection/>
    </xf>
    <xf numFmtId="0" fontId="130" fillId="0" borderId="0" xfId="0" applyFont="1" applyFill="1" applyAlignment="1" applyProtection="1">
      <alignment horizontal="left" vertical="center"/>
      <protection/>
    </xf>
    <xf numFmtId="0" fontId="127" fillId="0" borderId="0" xfId="0" applyFont="1" applyAlignment="1" applyProtection="1">
      <alignment vertical="center"/>
      <protection/>
    </xf>
    <xf numFmtId="0" fontId="130" fillId="0" borderId="0" xfId="0" applyFont="1" applyFill="1" applyAlignment="1" applyProtection="1">
      <alignment horizontal="left" vertical="center" wrapText="1"/>
      <protection/>
    </xf>
    <xf numFmtId="0" fontId="142" fillId="0" borderId="20" xfId="0" applyFont="1" applyFill="1" applyBorder="1" applyAlignment="1" applyProtection="1">
      <alignment horizontal="left" vertical="center" wrapText="1"/>
      <protection/>
    </xf>
    <xf numFmtId="0" fontId="132" fillId="0" borderId="16" xfId="0" applyFont="1" applyFill="1" applyBorder="1" applyAlignment="1" applyProtection="1">
      <alignment horizontal="left" vertical="center" wrapText="1"/>
      <protection/>
    </xf>
    <xf numFmtId="0" fontId="132" fillId="0" borderId="0" xfId="0" applyFont="1" applyFill="1" applyAlignment="1" applyProtection="1">
      <alignment vertical="center"/>
      <protection/>
    </xf>
    <xf numFmtId="0" fontId="129" fillId="0" borderId="0" xfId="0" applyFont="1" applyAlignment="1" applyProtection="1">
      <alignment vertical="center"/>
      <protection/>
    </xf>
    <xf numFmtId="0" fontId="132" fillId="0" borderId="0" xfId="0" applyFont="1" applyAlignment="1" applyProtection="1">
      <alignment vertical="center"/>
      <protection/>
    </xf>
    <xf numFmtId="0" fontId="128" fillId="0" borderId="0" xfId="0" applyFont="1" applyAlignment="1" applyProtection="1">
      <alignment horizontal="left" vertical="center" wrapText="1"/>
      <protection/>
    </xf>
    <xf numFmtId="0" fontId="134" fillId="0" borderId="0" xfId="0" applyFont="1" applyFill="1" applyBorder="1" applyAlignment="1" applyProtection="1">
      <alignment vertical="top"/>
      <protection/>
    </xf>
    <xf numFmtId="0" fontId="128" fillId="35" borderId="23" xfId="0" applyFont="1" applyFill="1" applyBorder="1" applyAlignment="1">
      <alignment vertical="center" wrapText="1"/>
    </xf>
    <xf numFmtId="0" fontId="127" fillId="36" borderId="0" xfId="0" applyFont="1" applyFill="1" applyAlignment="1" applyProtection="1">
      <alignment vertical="center"/>
      <protection/>
    </xf>
    <xf numFmtId="0" fontId="137" fillId="0" borderId="0" xfId="0" applyFont="1" applyFill="1" applyAlignment="1">
      <alignment vertical="center"/>
    </xf>
    <xf numFmtId="0" fontId="137" fillId="0" borderId="0" xfId="0" applyFont="1" applyFill="1" applyAlignment="1" applyProtection="1">
      <alignment vertical="center"/>
      <protection locked="0"/>
    </xf>
    <xf numFmtId="0" fontId="143" fillId="0" borderId="0" xfId="0" applyFont="1" applyFill="1" applyAlignment="1" applyProtection="1">
      <alignment vertical="center"/>
      <protection locked="0"/>
    </xf>
    <xf numFmtId="0" fontId="143" fillId="0" borderId="0" xfId="0" applyFont="1" applyFill="1" applyAlignment="1">
      <alignment vertical="center"/>
    </xf>
    <xf numFmtId="0" fontId="143" fillId="0" borderId="0" xfId="0" applyFont="1" applyAlignment="1" applyProtection="1">
      <alignment vertical="center"/>
      <protection locked="0"/>
    </xf>
    <xf numFmtId="0" fontId="143" fillId="0" borderId="0" xfId="0" applyFont="1" applyAlignment="1">
      <alignment vertical="center"/>
    </xf>
    <xf numFmtId="0" fontId="137" fillId="0" borderId="0" xfId="0" applyFont="1" applyAlignment="1" applyProtection="1">
      <alignment vertical="center"/>
      <protection/>
    </xf>
    <xf numFmtId="0" fontId="137" fillId="0" borderId="0" xfId="0" applyFont="1" applyAlignment="1">
      <alignment vertical="center"/>
    </xf>
    <xf numFmtId="0" fontId="137" fillId="0" borderId="0" xfId="0" applyFont="1" applyAlignment="1">
      <alignment vertical="top"/>
    </xf>
    <xf numFmtId="0" fontId="144" fillId="0" borderId="0" xfId="0" applyFont="1" applyAlignment="1">
      <alignment vertical="center"/>
    </xf>
    <xf numFmtId="0" fontId="127" fillId="0" borderId="0" xfId="0" applyFont="1" applyAlignment="1">
      <alignment horizontal="left" vertical="center"/>
    </xf>
    <xf numFmtId="0" fontId="128" fillId="0" borderId="0" xfId="0" applyFont="1" applyBorder="1" applyAlignment="1">
      <alignment horizontal="left" vertical="center" wrapText="1"/>
    </xf>
    <xf numFmtId="0" fontId="129" fillId="37" borderId="0" xfId="0" applyFont="1" applyFill="1" applyAlignment="1">
      <alignment vertical="center"/>
    </xf>
    <xf numFmtId="0" fontId="20" fillId="0" borderId="0" xfId="0" applyFont="1" applyAlignment="1">
      <alignment vertical="center"/>
    </xf>
    <xf numFmtId="0" fontId="21" fillId="38" borderId="0" xfId="0" applyFont="1" applyFill="1" applyAlignment="1">
      <alignment vertical="center"/>
    </xf>
    <xf numFmtId="0" fontId="20" fillId="0" borderId="0" xfId="0" applyFont="1" applyFill="1" applyAlignment="1">
      <alignment vertical="center"/>
    </xf>
    <xf numFmtId="0" fontId="12" fillId="0" borderId="0" xfId="0" applyFont="1" applyAlignment="1">
      <alignment horizontal="left" vertical="center"/>
    </xf>
    <xf numFmtId="0" fontId="145" fillId="0" borderId="20" xfId="0" applyFont="1" applyFill="1" applyBorder="1" applyAlignment="1" applyProtection="1">
      <alignment horizontal="left" vertical="center"/>
      <protection/>
    </xf>
    <xf numFmtId="0" fontId="146" fillId="0" borderId="16" xfId="0" applyFont="1" applyFill="1" applyBorder="1" applyAlignment="1" applyProtection="1">
      <alignment horizontal="left" vertical="center"/>
      <protection/>
    </xf>
    <xf numFmtId="0" fontId="147" fillId="0" borderId="0" xfId="0" applyFont="1" applyFill="1" applyBorder="1" applyAlignment="1" applyProtection="1">
      <alignment horizontal="left" vertical="center"/>
      <protection/>
    </xf>
    <xf numFmtId="0" fontId="148" fillId="0" borderId="20" xfId="0" applyFont="1" applyFill="1" applyBorder="1" applyAlignment="1" applyProtection="1">
      <alignment horizontal="left" vertical="center" wrapText="1"/>
      <protection/>
    </xf>
    <xf numFmtId="0" fontId="149" fillId="0" borderId="16" xfId="0" applyFont="1" applyFill="1" applyBorder="1" applyAlignment="1" applyProtection="1">
      <alignment horizontal="left" vertical="center" wrapText="1"/>
      <protection/>
    </xf>
    <xf numFmtId="0" fontId="148" fillId="0" borderId="26" xfId="0" applyFont="1" applyFill="1" applyBorder="1" applyAlignment="1" applyProtection="1">
      <alignment horizontal="left" vertical="center" wrapText="1"/>
      <protection/>
    </xf>
    <xf numFmtId="0" fontId="149" fillId="0" borderId="27" xfId="0" applyFont="1" applyFill="1" applyBorder="1" applyAlignment="1" applyProtection="1">
      <alignment horizontal="left" vertical="center" wrapText="1"/>
      <protection/>
    </xf>
    <xf numFmtId="0" fontId="150" fillId="0" borderId="28" xfId="0" applyFont="1" applyBorder="1" applyAlignment="1">
      <alignment vertical="center"/>
    </xf>
    <xf numFmtId="0" fontId="151" fillId="0" borderId="29" xfId="0" applyFont="1" applyBorder="1" applyAlignment="1">
      <alignment horizontal="center" vertical="center"/>
    </xf>
    <xf numFmtId="0" fontId="152" fillId="0" borderId="20" xfId="0" applyFont="1" applyFill="1" applyBorder="1" applyAlignment="1" applyProtection="1">
      <alignment horizontal="left" vertical="center" wrapText="1"/>
      <protection/>
    </xf>
    <xf numFmtId="0" fontId="153" fillId="0" borderId="16" xfId="0" applyFont="1" applyFill="1" applyBorder="1" applyAlignment="1" applyProtection="1">
      <alignment horizontal="left" vertical="center" wrapText="1"/>
      <protection/>
    </xf>
    <xf numFmtId="0" fontId="154" fillId="0" borderId="20" xfId="0" applyFont="1" applyFill="1" applyBorder="1" applyAlignment="1" applyProtection="1">
      <alignment horizontal="left" vertical="center" wrapText="1"/>
      <protection/>
    </xf>
    <xf numFmtId="0" fontId="151" fillId="0" borderId="16" xfId="0" applyFont="1" applyFill="1" applyBorder="1" applyAlignment="1" applyProtection="1">
      <alignment horizontal="left" vertical="center" wrapText="1"/>
      <protection/>
    </xf>
    <xf numFmtId="0" fontId="155" fillId="0" borderId="20" xfId="0" applyFont="1" applyBorder="1" applyAlignment="1" applyProtection="1">
      <alignment horizontal="left" vertical="center" wrapText="1"/>
      <protection/>
    </xf>
    <xf numFmtId="0" fontId="156" fillId="0" borderId="16" xfId="0" applyFont="1" applyBorder="1" applyAlignment="1" applyProtection="1">
      <alignment horizontal="left" vertical="center" wrapText="1"/>
      <protection/>
    </xf>
    <xf numFmtId="0" fontId="150" fillId="0" borderId="28" xfId="0" applyFont="1" applyBorder="1" applyAlignment="1" applyProtection="1">
      <alignment vertical="center"/>
      <protection/>
    </xf>
    <xf numFmtId="0" fontId="151" fillId="0" borderId="29" xfId="0" applyFont="1" applyBorder="1" applyAlignment="1" applyProtection="1">
      <alignment horizontal="center" vertical="center"/>
      <protection/>
    </xf>
    <xf numFmtId="0" fontId="151" fillId="0" borderId="29" xfId="0" applyFont="1" applyBorder="1" applyAlignment="1" applyProtection="1">
      <alignment vertical="center" wrapText="1"/>
      <protection/>
    </xf>
    <xf numFmtId="0" fontId="157" fillId="0" borderId="0" xfId="0" applyFont="1" applyAlignment="1">
      <alignment horizontal="center" vertical="center"/>
    </xf>
    <xf numFmtId="0" fontId="157" fillId="0" borderId="0" xfId="0" applyFont="1" applyAlignment="1">
      <alignment vertical="center"/>
    </xf>
    <xf numFmtId="0" fontId="156" fillId="0" borderId="30" xfId="0" applyFont="1" applyBorder="1" applyAlignment="1">
      <alignment vertical="center"/>
    </xf>
    <xf numFmtId="0" fontId="155" fillId="0" borderId="21" xfId="0" applyFont="1" applyBorder="1" applyAlignment="1">
      <alignment vertical="center"/>
    </xf>
    <xf numFmtId="0" fontId="155" fillId="0" borderId="22" xfId="0" applyFont="1" applyBorder="1" applyAlignment="1">
      <alignment vertical="center"/>
    </xf>
    <xf numFmtId="0" fontId="156" fillId="0" borderId="23" xfId="0" applyFont="1" applyBorder="1" applyAlignment="1">
      <alignment vertical="center"/>
    </xf>
    <xf numFmtId="0" fontId="155" fillId="0" borderId="0" xfId="0" applyFont="1" applyAlignment="1">
      <alignment vertical="center"/>
    </xf>
    <xf numFmtId="0" fontId="156" fillId="0" borderId="11" xfId="0" applyFont="1" applyBorder="1" applyAlignment="1">
      <alignment vertical="center"/>
    </xf>
    <xf numFmtId="0" fontId="155" fillId="0" borderId="31" xfId="0" applyFont="1" applyBorder="1" applyAlignment="1">
      <alignment vertical="center"/>
    </xf>
    <xf numFmtId="0" fontId="156" fillId="0" borderId="0" xfId="0" applyFont="1" applyBorder="1" applyAlignment="1">
      <alignment vertical="center"/>
    </xf>
    <xf numFmtId="0" fontId="156" fillId="0" borderId="0" xfId="0" applyFont="1" applyBorder="1" applyAlignment="1">
      <alignment horizontal="left" vertical="center" wrapText="1"/>
    </xf>
    <xf numFmtId="0" fontId="23" fillId="0" borderId="0" xfId="0" applyFont="1" applyBorder="1" applyAlignment="1">
      <alignment horizontal="left" vertical="center"/>
    </xf>
    <xf numFmtId="0" fontId="156" fillId="0" borderId="32" xfId="0" applyFont="1" applyBorder="1" applyAlignment="1">
      <alignment vertical="center"/>
    </xf>
    <xf numFmtId="0" fontId="23" fillId="0" borderId="0" xfId="0" applyFont="1" applyFill="1" applyAlignment="1">
      <alignment vertical="center"/>
    </xf>
    <xf numFmtId="0" fontId="156" fillId="0" borderId="0" xfId="0" applyFont="1" applyAlignment="1">
      <alignment vertical="center"/>
    </xf>
    <xf numFmtId="0" fontId="34" fillId="0" borderId="0" xfId="0" applyFont="1" applyAlignment="1">
      <alignment horizontal="left" vertical="center"/>
    </xf>
    <xf numFmtId="0" fontId="24" fillId="0" borderId="0" xfId="0" applyFont="1" applyAlignment="1">
      <alignment horizontal="center" vertical="center"/>
    </xf>
    <xf numFmtId="0" fontId="34" fillId="0" borderId="0" xfId="0" applyFont="1" applyAlignment="1">
      <alignment vertical="center"/>
    </xf>
    <xf numFmtId="0" fontId="13" fillId="0" borderId="0" xfId="0" applyFont="1" applyAlignment="1">
      <alignment vertical="center"/>
    </xf>
    <xf numFmtId="0" fontId="34" fillId="0" borderId="0" xfId="0" applyFont="1" applyAlignment="1">
      <alignment vertical="center"/>
    </xf>
    <xf numFmtId="0" fontId="127" fillId="0" borderId="0" xfId="0" applyFont="1" applyBorder="1" applyAlignment="1">
      <alignment vertical="center" wrapText="1"/>
    </xf>
    <xf numFmtId="0" fontId="12" fillId="0" borderId="0" xfId="0" applyFont="1" applyAlignment="1">
      <alignment vertical="center"/>
    </xf>
    <xf numFmtId="0" fontId="22" fillId="0" borderId="0" xfId="0" applyFont="1" applyAlignment="1">
      <alignment vertical="center" wrapText="1"/>
    </xf>
    <xf numFmtId="0" fontId="128" fillId="0" borderId="0" xfId="0" applyFont="1" applyFill="1" applyBorder="1" applyAlignment="1" applyProtection="1">
      <alignment vertical="center" wrapText="1"/>
      <protection locked="0"/>
    </xf>
    <xf numFmtId="0" fontId="12" fillId="0" borderId="0" xfId="0" applyFont="1" applyAlignment="1">
      <alignment vertical="center"/>
    </xf>
    <xf numFmtId="0" fontId="22" fillId="0" borderId="0" xfId="0" applyFont="1" applyAlignment="1">
      <alignment vertical="center"/>
    </xf>
    <xf numFmtId="0" fontId="134" fillId="12" borderId="11" xfId="0" applyFont="1" applyFill="1" applyBorder="1" applyAlignment="1">
      <alignment horizontal="center" vertical="center" wrapText="1"/>
    </xf>
    <xf numFmtId="0" fontId="128" fillId="7" borderId="22" xfId="0" applyFont="1" applyFill="1" applyBorder="1" applyAlignment="1" applyProtection="1">
      <alignment horizontal="left" vertical="center" wrapText="1"/>
      <protection locked="0"/>
    </xf>
    <xf numFmtId="0" fontId="128" fillId="7" borderId="10" xfId="0" applyFont="1" applyFill="1" applyBorder="1" applyAlignment="1" applyProtection="1">
      <alignment horizontal="left" vertical="center" wrapText="1"/>
      <protection locked="0"/>
    </xf>
    <xf numFmtId="0" fontId="128" fillId="7" borderId="23" xfId="0" applyFont="1" applyFill="1" applyBorder="1" applyAlignment="1" applyProtection="1">
      <alignment horizontal="left" vertical="center" wrapText="1"/>
      <protection locked="0"/>
    </xf>
    <xf numFmtId="0" fontId="133" fillId="0" borderId="0" xfId="0" applyFont="1" applyFill="1" applyBorder="1" applyAlignment="1">
      <alignment horizontal="center" vertical="center"/>
    </xf>
    <xf numFmtId="0" fontId="158" fillId="7" borderId="33" xfId="0" applyFont="1" applyFill="1" applyBorder="1" applyAlignment="1" applyProtection="1">
      <alignment horizontal="left" vertical="top" wrapText="1"/>
      <protection locked="0"/>
    </xf>
    <xf numFmtId="0" fontId="158" fillId="7" borderId="34" xfId="0" applyFont="1" applyFill="1" applyBorder="1" applyAlignment="1" applyProtection="1">
      <alignment horizontal="left" vertical="top" wrapText="1"/>
      <protection locked="0"/>
    </xf>
    <xf numFmtId="0" fontId="158" fillId="7" borderId="35" xfId="0" applyFont="1" applyFill="1" applyBorder="1" applyAlignment="1" applyProtection="1">
      <alignment horizontal="left" vertical="top" wrapText="1"/>
      <protection locked="0"/>
    </xf>
    <xf numFmtId="0" fontId="159" fillId="39" borderId="36" xfId="0" applyFont="1" applyFill="1" applyBorder="1" applyAlignment="1">
      <alignment horizontal="left" vertical="center"/>
    </xf>
    <xf numFmtId="0" fontId="159" fillId="39" borderId="37" xfId="0" applyFont="1" applyFill="1" applyBorder="1" applyAlignment="1">
      <alignment horizontal="left" vertical="center"/>
    </xf>
    <xf numFmtId="0" fontId="159" fillId="39" borderId="38" xfId="0" applyFont="1" applyFill="1" applyBorder="1" applyAlignment="1">
      <alignment horizontal="left" vertical="center"/>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2" fillId="0" borderId="42" xfId="0" applyFont="1" applyBorder="1" applyAlignment="1">
      <alignment horizontal="left" vertical="center" wrapText="1"/>
    </xf>
    <xf numFmtId="0" fontId="134" fillId="0" borderId="11" xfId="0" applyFont="1" applyFill="1" applyBorder="1" applyAlignment="1" applyProtection="1">
      <alignment horizontal="center"/>
      <protection locked="0"/>
    </xf>
    <xf numFmtId="0" fontId="160" fillId="39" borderId="43" xfId="0" applyFont="1" applyFill="1" applyBorder="1" applyAlignment="1">
      <alignment horizontal="left" vertical="center"/>
    </xf>
    <xf numFmtId="0" fontId="160" fillId="39" borderId="44" xfId="0" applyFont="1" applyFill="1" applyBorder="1" applyAlignment="1">
      <alignment horizontal="left" vertical="center"/>
    </xf>
    <xf numFmtId="0" fontId="160" fillId="39" borderId="45" xfId="0" applyFont="1" applyFill="1" applyBorder="1" applyAlignment="1">
      <alignment horizontal="left" vertical="center"/>
    </xf>
    <xf numFmtId="0" fontId="161" fillId="40" borderId="46" xfId="0" applyFont="1" applyFill="1" applyBorder="1" applyAlignment="1">
      <alignment horizontal="left" vertical="top"/>
    </xf>
    <xf numFmtId="0" fontId="161" fillId="40" borderId="47" xfId="0" applyFont="1" applyFill="1" applyBorder="1" applyAlignment="1">
      <alignment horizontal="left" vertical="top"/>
    </xf>
    <xf numFmtId="0" fontId="161" fillId="40" borderId="48" xfId="0" applyFont="1" applyFill="1" applyBorder="1" applyAlignment="1">
      <alignment horizontal="left" vertical="top"/>
    </xf>
    <xf numFmtId="0" fontId="159" fillId="0" borderId="17" xfId="0" applyFont="1" applyFill="1" applyBorder="1" applyAlignment="1" applyProtection="1">
      <alignment horizontal="left" vertical="center"/>
      <protection locked="0"/>
    </xf>
    <xf numFmtId="0" fontId="159" fillId="0" borderId="49" xfId="0" applyFont="1" applyFill="1" applyBorder="1" applyAlignment="1" applyProtection="1">
      <alignment horizontal="left" vertical="center"/>
      <protection locked="0"/>
    </xf>
    <xf numFmtId="0" fontId="160" fillId="39" borderId="11" xfId="0" applyFont="1" applyFill="1" applyBorder="1" applyAlignment="1">
      <alignment horizontal="left" vertical="top"/>
    </xf>
    <xf numFmtId="0" fontId="160" fillId="39" borderId="22" xfId="0" applyFont="1" applyFill="1" applyBorder="1" applyAlignment="1">
      <alignment horizontal="left" vertical="top"/>
    </xf>
    <xf numFmtId="0" fontId="160" fillId="39" borderId="10" xfId="0" applyFont="1" applyFill="1" applyBorder="1" applyAlignment="1">
      <alignment horizontal="left" vertical="top"/>
    </xf>
    <xf numFmtId="0" fontId="160" fillId="39" borderId="23" xfId="0" applyFont="1" applyFill="1" applyBorder="1" applyAlignment="1">
      <alignment horizontal="left" vertical="top"/>
    </xf>
    <xf numFmtId="0" fontId="160" fillId="39" borderId="50" xfId="0" applyFont="1" applyFill="1" applyBorder="1" applyAlignment="1">
      <alignment horizontal="left" vertical="center"/>
    </xf>
    <xf numFmtId="0" fontId="160" fillId="39" borderId="17" xfId="0" applyFont="1" applyFill="1" applyBorder="1" applyAlignment="1">
      <alignment horizontal="left" vertical="center"/>
    </xf>
    <xf numFmtId="0" fontId="132" fillId="7" borderId="22" xfId="0" applyFont="1" applyFill="1" applyBorder="1" applyAlignment="1" applyProtection="1">
      <alignment horizontal="left" vertical="center" wrapText="1"/>
      <protection locked="0"/>
    </xf>
    <xf numFmtId="0" fontId="132" fillId="7" borderId="10" xfId="0" applyFont="1" applyFill="1" applyBorder="1" applyAlignment="1" applyProtection="1">
      <alignment horizontal="left" vertical="center" wrapText="1"/>
      <protection locked="0"/>
    </xf>
    <xf numFmtId="0" fontId="132" fillId="7" borderId="23" xfId="0" applyFont="1" applyFill="1" applyBorder="1" applyAlignment="1" applyProtection="1">
      <alignment horizontal="left" vertical="center" wrapText="1"/>
      <protection locked="0"/>
    </xf>
    <xf numFmtId="0" fontId="132" fillId="7" borderId="11" xfId="0" applyFont="1" applyFill="1" applyBorder="1" applyAlignment="1" applyProtection="1">
      <alignment horizontal="left" vertical="center" wrapText="1"/>
      <protection locked="0"/>
    </xf>
    <xf numFmtId="0" fontId="160" fillId="39" borderId="11" xfId="0" applyFont="1" applyFill="1" applyBorder="1" applyAlignment="1">
      <alignment horizontal="left" vertical="center"/>
    </xf>
    <xf numFmtId="0" fontId="127" fillId="7" borderId="22" xfId="0" applyFont="1" applyFill="1" applyBorder="1" applyAlignment="1" applyProtection="1">
      <alignment horizontal="center" vertical="center"/>
      <protection locked="0"/>
    </xf>
    <xf numFmtId="0" fontId="127" fillId="7" borderId="10" xfId="0" applyFont="1" applyFill="1" applyBorder="1" applyAlignment="1" applyProtection="1">
      <alignment horizontal="center" vertical="center"/>
      <protection locked="0"/>
    </xf>
    <xf numFmtId="0" fontId="127" fillId="7" borderId="23" xfId="0" applyFont="1" applyFill="1" applyBorder="1" applyAlignment="1" applyProtection="1">
      <alignment horizontal="center" vertical="center"/>
      <protection locked="0"/>
    </xf>
    <xf numFmtId="0" fontId="160" fillId="39" borderId="34" xfId="0" applyFont="1" applyFill="1" applyBorder="1" applyAlignment="1">
      <alignment horizontal="left" vertical="top"/>
    </xf>
    <xf numFmtId="0" fontId="160" fillId="39" borderId="35" xfId="0" applyFont="1" applyFill="1" applyBorder="1" applyAlignment="1">
      <alignment horizontal="left" vertical="top"/>
    </xf>
    <xf numFmtId="0" fontId="160" fillId="39" borderId="33" xfId="0" applyFont="1" applyFill="1" applyBorder="1" applyAlignment="1">
      <alignment horizontal="left" vertical="center"/>
    </xf>
    <xf numFmtId="0" fontId="160" fillId="39" borderId="34" xfId="0" applyFont="1" applyFill="1" applyBorder="1" applyAlignment="1">
      <alignment horizontal="left" vertical="center"/>
    </xf>
    <xf numFmtId="0" fontId="160" fillId="39" borderId="35" xfId="0" applyFont="1" applyFill="1" applyBorder="1" applyAlignment="1">
      <alignment horizontal="left" vertical="center"/>
    </xf>
    <xf numFmtId="0" fontId="128" fillId="7" borderId="43" xfId="0" applyFont="1" applyFill="1" applyBorder="1" applyAlignment="1" applyProtection="1">
      <alignment horizontal="center" vertical="center"/>
      <protection locked="0"/>
    </xf>
    <xf numFmtId="0" fontId="128" fillId="7" borderId="44" xfId="0" applyFont="1" applyFill="1" applyBorder="1" applyAlignment="1" applyProtection="1">
      <alignment horizontal="center" vertical="center"/>
      <protection locked="0"/>
    </xf>
    <xf numFmtId="0" fontId="128" fillId="7" borderId="45" xfId="0" applyFont="1" applyFill="1" applyBorder="1" applyAlignment="1" applyProtection="1">
      <alignment horizontal="center" vertical="center"/>
      <protection locked="0"/>
    </xf>
    <xf numFmtId="0" fontId="162" fillId="0" borderId="51" xfId="43" applyFont="1" applyBorder="1" applyAlignment="1">
      <alignment horizontal="left" vertical="center" wrapText="1" shrinkToFit="1"/>
    </xf>
    <xf numFmtId="0" fontId="162" fillId="0" borderId="42" xfId="43" applyFont="1" applyBorder="1" applyAlignment="1">
      <alignment horizontal="left" vertical="center" wrapText="1" shrinkToFit="1"/>
    </xf>
    <xf numFmtId="0" fontId="134" fillId="12" borderId="18" xfId="0" applyFont="1" applyFill="1" applyBorder="1" applyAlignment="1">
      <alignment horizontal="center" vertical="center" shrinkToFit="1"/>
    </xf>
    <xf numFmtId="0" fontId="134" fillId="12" borderId="42" xfId="0" applyFont="1" applyFill="1" applyBorder="1" applyAlignment="1">
      <alignment horizontal="center" vertical="center" shrinkToFit="1"/>
    </xf>
    <xf numFmtId="0" fontId="41" fillId="7" borderId="18" xfId="0" applyFont="1" applyFill="1" applyBorder="1" applyAlignment="1" applyProtection="1">
      <alignment horizontal="center" vertical="center" wrapText="1"/>
      <protection locked="0"/>
    </xf>
    <xf numFmtId="0" fontId="41" fillId="7" borderId="30" xfId="0" applyFont="1" applyFill="1" applyBorder="1" applyAlignment="1" applyProtection="1">
      <alignment horizontal="center" vertical="center" wrapText="1"/>
      <protection locked="0"/>
    </xf>
    <xf numFmtId="0" fontId="41" fillId="7" borderId="42" xfId="0" applyFont="1" applyFill="1" applyBorder="1" applyAlignment="1" applyProtection="1">
      <alignment horizontal="center" vertical="center" wrapText="1"/>
      <protection locked="0"/>
    </xf>
    <xf numFmtId="0" fontId="41" fillId="7" borderId="52" xfId="0" applyFont="1" applyFill="1" applyBorder="1" applyAlignment="1" applyProtection="1">
      <alignment horizontal="center" vertical="center" wrapText="1"/>
      <protection locked="0"/>
    </xf>
    <xf numFmtId="0" fontId="161" fillId="40" borderId="11" xfId="0" applyFont="1" applyFill="1" applyBorder="1" applyAlignment="1">
      <alignment horizontal="left" vertical="center"/>
    </xf>
    <xf numFmtId="0" fontId="127" fillId="0" borderId="53" xfId="0" applyFont="1" applyBorder="1" applyAlignment="1" applyProtection="1">
      <alignment horizontal="center" vertical="center"/>
      <protection locked="0"/>
    </xf>
    <xf numFmtId="0" fontId="127" fillId="0" borderId="11" xfId="0" applyFont="1" applyBorder="1" applyAlignment="1" applyProtection="1">
      <alignment horizontal="center" vertical="center"/>
      <protection locked="0"/>
    </xf>
    <xf numFmtId="0" fontId="3" fillId="7" borderId="11" xfId="61" applyFont="1" applyFill="1" applyBorder="1" applyAlignment="1" applyProtection="1">
      <alignment horizontal="left" vertical="center"/>
      <protection locked="0"/>
    </xf>
    <xf numFmtId="0" fontId="3" fillId="7" borderId="11" xfId="61" applyFont="1" applyFill="1" applyBorder="1" applyAlignment="1" applyProtection="1">
      <alignment horizontal="left" vertical="center"/>
      <protection locked="0"/>
    </xf>
    <xf numFmtId="0" fontId="127" fillId="0" borderId="33" xfId="0" applyFont="1" applyFill="1" applyBorder="1" applyAlignment="1" applyProtection="1">
      <alignment horizontal="center" vertical="center"/>
      <protection locked="0"/>
    </xf>
    <xf numFmtId="0" fontId="127" fillId="0" borderId="34" xfId="0" applyFont="1" applyFill="1" applyBorder="1" applyAlignment="1" applyProtection="1">
      <alignment horizontal="center" vertical="center"/>
      <protection locked="0"/>
    </xf>
    <xf numFmtId="0" fontId="159" fillId="0" borderId="44" xfId="0" applyFont="1" applyFill="1" applyBorder="1" applyAlignment="1" applyProtection="1">
      <alignment horizontal="left" vertical="center"/>
      <protection locked="0"/>
    </xf>
    <xf numFmtId="0" fontId="159" fillId="0" borderId="45" xfId="0" applyFont="1" applyFill="1" applyBorder="1" applyAlignment="1" applyProtection="1">
      <alignment horizontal="left" vertical="center"/>
      <protection locked="0"/>
    </xf>
    <xf numFmtId="0" fontId="127" fillId="0" borderId="54" xfId="0" applyFont="1" applyFill="1" applyBorder="1" applyAlignment="1" applyProtection="1">
      <alignment horizontal="center" vertical="center"/>
      <protection locked="0"/>
    </xf>
    <xf numFmtId="0" fontId="127" fillId="0" borderId="44" xfId="0" applyFont="1" applyFill="1" applyBorder="1" applyAlignment="1" applyProtection="1">
      <alignment horizontal="center" vertical="center"/>
      <protection locked="0"/>
    </xf>
    <xf numFmtId="0" fontId="127" fillId="0" borderId="55" xfId="0" applyFont="1" applyFill="1" applyBorder="1" applyAlignment="1" applyProtection="1">
      <alignment horizontal="center" vertical="center"/>
      <protection locked="0"/>
    </xf>
    <xf numFmtId="0" fontId="127" fillId="0" borderId="54" xfId="0" applyFont="1" applyFill="1" applyBorder="1" applyAlignment="1" applyProtection="1">
      <alignment horizontal="left" vertical="center"/>
      <protection locked="0"/>
    </xf>
    <xf numFmtId="0" fontId="127" fillId="0" borderId="44" xfId="0" applyFont="1" applyFill="1" applyBorder="1" applyAlignment="1" applyProtection="1">
      <alignment horizontal="left" vertical="center"/>
      <protection locked="0"/>
    </xf>
    <xf numFmtId="0" fontId="127" fillId="0" borderId="55" xfId="0" applyFont="1" applyFill="1" applyBorder="1" applyAlignment="1" applyProtection="1">
      <alignment horizontal="left" vertical="center"/>
      <protection locked="0"/>
    </xf>
    <xf numFmtId="0" fontId="161" fillId="40" borderId="11" xfId="0" applyFont="1" applyFill="1" applyBorder="1" applyAlignment="1">
      <alignment horizontal="center" vertical="center" wrapText="1"/>
    </xf>
    <xf numFmtId="0" fontId="133" fillId="6" borderId="22" xfId="0" applyFont="1" applyFill="1" applyBorder="1" applyAlignment="1">
      <alignment horizontal="left" vertical="center" wrapText="1"/>
    </xf>
    <xf numFmtId="0" fontId="133" fillId="6" borderId="10" xfId="0" applyFont="1" applyFill="1" applyBorder="1" applyAlignment="1">
      <alignment horizontal="left" vertical="center"/>
    </xf>
    <xf numFmtId="0" fontId="133" fillId="6" borderId="22" xfId="0" applyFont="1" applyFill="1" applyBorder="1" applyAlignment="1">
      <alignment horizontal="left" vertical="center"/>
    </xf>
    <xf numFmtId="0" fontId="161" fillId="40" borderId="56" xfId="0" applyFont="1" applyFill="1" applyBorder="1" applyAlignment="1">
      <alignment horizontal="left" vertical="top"/>
    </xf>
    <xf numFmtId="0" fontId="161" fillId="40" borderId="10" xfId="0" applyFont="1" applyFill="1" applyBorder="1" applyAlignment="1">
      <alignment horizontal="left" vertical="top"/>
    </xf>
    <xf numFmtId="0" fontId="161" fillId="40" borderId="23" xfId="0" applyFont="1" applyFill="1" applyBorder="1" applyAlignment="1">
      <alignment horizontal="left" vertical="top"/>
    </xf>
    <xf numFmtId="0" fontId="132" fillId="7" borderId="56" xfId="0" applyFont="1" applyFill="1" applyBorder="1" applyAlignment="1" applyProtection="1">
      <alignment horizontal="left" vertical="center" shrinkToFit="1"/>
      <protection locked="0"/>
    </xf>
    <xf numFmtId="0" fontId="132" fillId="7" borderId="10" xfId="0" applyFont="1" applyFill="1" applyBorder="1" applyAlignment="1" applyProtection="1">
      <alignment horizontal="left" vertical="center" shrinkToFit="1"/>
      <protection locked="0"/>
    </xf>
    <xf numFmtId="0" fontId="132" fillId="7" borderId="23" xfId="0" applyFont="1" applyFill="1" applyBorder="1" applyAlignment="1" applyProtection="1">
      <alignment horizontal="left" vertical="center" shrinkToFit="1"/>
      <protection locked="0"/>
    </xf>
    <xf numFmtId="0" fontId="161" fillId="40" borderId="57" xfId="0" applyFont="1" applyFill="1" applyBorder="1" applyAlignment="1">
      <alignment horizontal="left" vertical="top"/>
    </xf>
    <xf numFmtId="0" fontId="161" fillId="40" borderId="58" xfId="0" applyFont="1" applyFill="1" applyBorder="1" applyAlignment="1">
      <alignment horizontal="left" vertical="top"/>
    </xf>
    <xf numFmtId="0" fontId="132" fillId="7" borderId="57" xfId="0" applyFont="1" applyFill="1" applyBorder="1" applyAlignment="1" applyProtection="1">
      <alignment horizontal="left" vertical="center" shrinkToFit="1"/>
      <protection locked="0"/>
    </xf>
    <xf numFmtId="0" fontId="132" fillId="7" borderId="58" xfId="0" applyFont="1" applyFill="1" applyBorder="1" applyAlignment="1" applyProtection="1">
      <alignment horizontal="left" vertical="center" shrinkToFit="1"/>
      <protection locked="0"/>
    </xf>
    <xf numFmtId="0" fontId="128" fillId="7" borderId="14" xfId="0" applyFont="1" applyFill="1" applyBorder="1" applyAlignment="1" applyProtection="1">
      <alignment horizontal="left" vertical="center" shrinkToFit="1"/>
      <protection locked="0"/>
    </xf>
    <xf numFmtId="0" fontId="130" fillId="7" borderId="14" xfId="0" applyFont="1" applyFill="1" applyBorder="1" applyAlignment="1" applyProtection="1">
      <alignment horizontal="left" vertical="center" wrapText="1"/>
      <protection locked="0"/>
    </xf>
    <xf numFmtId="0" fontId="0" fillId="7" borderId="59" xfId="0" applyFill="1" applyBorder="1" applyAlignment="1" applyProtection="1">
      <alignment horizontal="left" vertical="center" shrinkToFit="1"/>
      <protection locked="0"/>
    </xf>
    <xf numFmtId="0" fontId="0" fillId="7" borderId="60" xfId="0" applyFill="1" applyBorder="1" applyAlignment="1" applyProtection="1">
      <alignment horizontal="left" vertical="center" shrinkToFit="1"/>
      <protection locked="0"/>
    </xf>
    <xf numFmtId="0" fontId="0" fillId="7" borderId="61" xfId="0" applyFill="1" applyBorder="1" applyAlignment="1" applyProtection="1">
      <alignment horizontal="left" vertical="center" shrinkToFit="1"/>
      <protection locked="0"/>
    </xf>
    <xf numFmtId="0" fontId="133" fillId="6" borderId="62" xfId="0" applyFont="1" applyFill="1" applyBorder="1" applyAlignment="1">
      <alignment horizontal="left" vertical="center"/>
    </xf>
    <xf numFmtId="0" fontId="133" fillId="6" borderId="0" xfId="0" applyFont="1" applyFill="1" applyBorder="1" applyAlignment="1">
      <alignment horizontal="left" vertical="center"/>
    </xf>
    <xf numFmtId="0" fontId="133" fillId="6" borderId="63" xfId="0" applyFont="1" applyFill="1" applyBorder="1" applyAlignment="1">
      <alignment horizontal="left" vertical="center"/>
    </xf>
    <xf numFmtId="0" fontId="133" fillId="6" borderId="64" xfId="0" applyFont="1" applyFill="1" applyBorder="1" applyAlignment="1">
      <alignment horizontal="left" vertical="center"/>
    </xf>
    <xf numFmtId="0" fontId="133" fillId="6" borderId="65" xfId="0" applyFont="1" applyFill="1" applyBorder="1" applyAlignment="1">
      <alignment horizontal="left" vertical="center"/>
    </xf>
    <xf numFmtId="0" fontId="133" fillId="6" borderId="66" xfId="0" applyFont="1" applyFill="1" applyBorder="1" applyAlignment="1">
      <alignment horizontal="left" vertical="center"/>
    </xf>
    <xf numFmtId="0" fontId="130" fillId="6" borderId="14" xfId="0" applyFont="1" applyFill="1" applyBorder="1" applyAlignment="1">
      <alignment horizontal="center" vertical="center" wrapText="1"/>
    </xf>
    <xf numFmtId="0" fontId="128" fillId="7" borderId="14" xfId="0" applyFont="1" applyFill="1" applyBorder="1" applyAlignment="1" applyProtection="1">
      <alignment horizontal="left" vertical="center" wrapText="1"/>
      <protection locked="0"/>
    </xf>
    <xf numFmtId="0" fontId="161" fillId="40" borderId="67" xfId="0" applyFont="1" applyFill="1" applyBorder="1" applyAlignment="1">
      <alignment horizontal="left" vertical="center"/>
    </xf>
    <xf numFmtId="0" fontId="163" fillId="40" borderId="14" xfId="0" applyFont="1" applyFill="1" applyBorder="1" applyAlignment="1">
      <alignment horizontal="left" vertical="center"/>
    </xf>
    <xf numFmtId="0" fontId="132" fillId="7" borderId="14" xfId="0" applyFont="1" applyFill="1" applyBorder="1" applyAlignment="1" applyProtection="1">
      <alignment horizontal="left" vertical="center" shrinkToFit="1"/>
      <protection locked="0"/>
    </xf>
    <xf numFmtId="0" fontId="133" fillId="12" borderId="68" xfId="0" applyFont="1" applyFill="1" applyBorder="1" applyAlignment="1">
      <alignment horizontal="left" vertical="top"/>
    </xf>
    <xf numFmtId="0" fontId="133" fillId="12" borderId="69" xfId="0" applyFont="1" applyFill="1" applyBorder="1" applyAlignment="1">
      <alignment horizontal="left" vertical="top"/>
    </xf>
    <xf numFmtId="0" fontId="133" fillId="12" borderId="70" xfId="0" applyFont="1" applyFill="1" applyBorder="1" applyAlignment="1">
      <alignment horizontal="left" vertical="top"/>
    </xf>
    <xf numFmtId="0" fontId="133" fillId="6" borderId="14" xfId="0" applyFont="1" applyFill="1" applyBorder="1" applyAlignment="1">
      <alignment horizontal="left" vertical="center" shrinkToFit="1"/>
    </xf>
    <xf numFmtId="0" fontId="133" fillId="6" borderId="14" xfId="0" applyFont="1" applyFill="1" applyBorder="1" applyAlignment="1">
      <alignment horizontal="left" vertical="center"/>
    </xf>
    <xf numFmtId="49" fontId="128" fillId="7" borderId="14" xfId="0" applyNumberFormat="1" applyFont="1" applyFill="1" applyBorder="1" applyAlignment="1" applyProtection="1">
      <alignment horizontal="left" shrinkToFit="1"/>
      <protection locked="0"/>
    </xf>
    <xf numFmtId="0" fontId="128" fillId="7" borderId="14" xfId="0" applyFont="1" applyFill="1" applyBorder="1" applyAlignment="1" applyProtection="1">
      <alignment horizontal="right"/>
      <protection locked="0"/>
    </xf>
    <xf numFmtId="38" fontId="128" fillId="7" borderId="59" xfId="49" applyFont="1" applyFill="1" applyBorder="1" applyAlignment="1" applyProtection="1">
      <alignment horizontal="right" shrinkToFit="1"/>
      <protection locked="0"/>
    </xf>
    <xf numFmtId="38" fontId="128" fillId="7" borderId="60" xfId="49" applyFont="1" applyFill="1" applyBorder="1" applyAlignment="1" applyProtection="1">
      <alignment horizontal="right" shrinkToFit="1"/>
      <protection locked="0"/>
    </xf>
    <xf numFmtId="38" fontId="128" fillId="7" borderId="61" xfId="49" applyFont="1" applyFill="1" applyBorder="1" applyAlignment="1" applyProtection="1">
      <alignment horizontal="right" shrinkToFit="1"/>
      <protection locked="0"/>
    </xf>
    <xf numFmtId="0" fontId="130" fillId="6" borderId="14" xfId="0" applyFont="1" applyFill="1" applyBorder="1" applyAlignment="1">
      <alignment horizontal="left"/>
    </xf>
    <xf numFmtId="0" fontId="164" fillId="6" borderId="14" xfId="0" applyFont="1" applyFill="1" applyBorder="1" applyAlignment="1">
      <alignment horizontal="left" vertical="center"/>
    </xf>
    <xf numFmtId="0" fontId="133" fillId="12" borderId="71" xfId="0" applyFont="1" applyFill="1" applyBorder="1" applyAlignment="1">
      <alignment horizontal="left" vertical="top"/>
    </xf>
    <xf numFmtId="0" fontId="133" fillId="12" borderId="72" xfId="0" applyFont="1" applyFill="1" applyBorder="1" applyAlignment="1">
      <alignment horizontal="left" vertical="top"/>
    </xf>
    <xf numFmtId="0" fontId="133" fillId="12" borderId="73" xfId="0" applyFont="1" applyFill="1" applyBorder="1" applyAlignment="1">
      <alignment horizontal="left" vertical="top"/>
    </xf>
    <xf numFmtId="0" fontId="130" fillId="6" borderId="14" xfId="0" applyFont="1" applyFill="1" applyBorder="1" applyAlignment="1">
      <alignment horizontal="right"/>
    </xf>
    <xf numFmtId="0" fontId="127" fillId="0" borderId="39" xfId="0" applyFont="1" applyBorder="1" applyAlignment="1" applyProtection="1">
      <alignment horizontal="left" vertical="center"/>
      <protection locked="0"/>
    </xf>
    <xf numFmtId="0" fontId="127" fillId="0" borderId="40" xfId="0" applyFont="1" applyBorder="1" applyAlignment="1" applyProtection="1">
      <alignment horizontal="left" vertical="center"/>
      <protection locked="0"/>
    </xf>
    <xf numFmtId="0" fontId="127" fillId="0" borderId="41" xfId="0" applyFont="1" applyBorder="1" applyAlignment="1" applyProtection="1">
      <alignment horizontal="left" vertical="center"/>
      <protection locked="0"/>
    </xf>
    <xf numFmtId="0" fontId="133" fillId="0" borderId="74" xfId="0" applyFont="1" applyFill="1" applyBorder="1" applyAlignment="1" applyProtection="1">
      <alignment horizontal="center" vertical="center"/>
      <protection locked="0"/>
    </xf>
    <xf numFmtId="0" fontId="133" fillId="0" borderId="75" xfId="0" applyFont="1" applyFill="1" applyBorder="1" applyAlignment="1" applyProtection="1">
      <alignment horizontal="center" vertical="center"/>
      <protection locked="0"/>
    </xf>
    <xf numFmtId="0" fontId="127" fillId="0" borderId="22" xfId="0" applyFont="1" applyFill="1" applyBorder="1" applyAlignment="1" applyProtection="1">
      <alignment horizontal="center" vertical="center"/>
      <protection locked="0"/>
    </xf>
    <xf numFmtId="0" fontId="127" fillId="0" borderId="10" xfId="0" applyFont="1" applyFill="1" applyBorder="1" applyAlignment="1" applyProtection="1">
      <alignment horizontal="center" vertical="center"/>
      <protection locked="0"/>
    </xf>
    <xf numFmtId="0" fontId="127" fillId="0" borderId="11" xfId="0" applyFont="1" applyFill="1" applyBorder="1" applyAlignment="1" applyProtection="1">
      <alignment horizontal="center" vertical="center"/>
      <protection locked="0"/>
    </xf>
    <xf numFmtId="0" fontId="132" fillId="0" borderId="22" xfId="0" applyFont="1" applyFill="1" applyBorder="1" applyAlignment="1" applyProtection="1">
      <alignment horizontal="left" vertical="center"/>
      <protection locked="0"/>
    </xf>
    <xf numFmtId="0" fontId="132" fillId="0" borderId="10" xfId="0" applyFont="1" applyFill="1" applyBorder="1" applyAlignment="1" applyProtection="1">
      <alignment horizontal="left" vertical="center"/>
      <protection locked="0"/>
    </xf>
    <xf numFmtId="0" fontId="132" fillId="7" borderId="10" xfId="0" applyFont="1" applyFill="1" applyBorder="1" applyAlignment="1" applyProtection="1">
      <alignment horizontal="center" vertical="center"/>
      <protection locked="0"/>
    </xf>
    <xf numFmtId="0" fontId="132" fillId="7" borderId="23" xfId="0" applyFont="1" applyFill="1" applyBorder="1" applyAlignment="1" applyProtection="1">
      <alignment horizontal="center" vertical="center"/>
      <protection locked="0"/>
    </xf>
    <xf numFmtId="0" fontId="133" fillId="12" borderId="22" xfId="0" applyFont="1" applyFill="1" applyBorder="1" applyAlignment="1">
      <alignment horizontal="left" vertical="center"/>
    </xf>
    <xf numFmtId="0" fontId="133" fillId="12" borderId="10" xfId="0" applyFont="1" applyFill="1" applyBorder="1" applyAlignment="1">
      <alignment horizontal="left" vertical="center"/>
    </xf>
    <xf numFmtId="0" fontId="133" fillId="12" borderId="23" xfId="0" applyFont="1" applyFill="1" applyBorder="1" applyAlignment="1">
      <alignment horizontal="left" vertical="center"/>
    </xf>
    <xf numFmtId="0" fontId="10" fillId="7" borderId="22" xfId="0" applyFont="1" applyFill="1" applyBorder="1" applyAlignment="1" applyProtection="1">
      <alignment horizontal="left" vertical="center"/>
      <protection locked="0"/>
    </xf>
    <xf numFmtId="0" fontId="10" fillId="7" borderId="10" xfId="0" applyFont="1" applyFill="1" applyBorder="1" applyAlignment="1" applyProtection="1">
      <alignment horizontal="left" vertical="center"/>
      <protection locked="0"/>
    </xf>
    <xf numFmtId="0" fontId="10" fillId="7" borderId="23" xfId="0" applyFont="1" applyFill="1" applyBorder="1" applyAlignment="1" applyProtection="1">
      <alignment horizontal="left" vertical="center"/>
      <protection locked="0"/>
    </xf>
    <xf numFmtId="0" fontId="132" fillId="7" borderId="76" xfId="0" applyFont="1" applyFill="1" applyBorder="1" applyAlignment="1" applyProtection="1">
      <alignment horizontal="left" vertical="center"/>
      <protection locked="0"/>
    </xf>
    <xf numFmtId="0" fontId="132" fillId="7" borderId="77" xfId="0" applyFont="1" applyFill="1" applyBorder="1" applyAlignment="1" applyProtection="1">
      <alignment horizontal="left" vertical="center"/>
      <protection locked="0"/>
    </xf>
    <xf numFmtId="0" fontId="127" fillId="0" borderId="78" xfId="0" applyFont="1" applyBorder="1" applyAlignment="1" applyProtection="1">
      <alignment horizontal="center" vertical="center"/>
      <protection locked="0"/>
    </xf>
    <xf numFmtId="0" fontId="127" fillId="0" borderId="79" xfId="0" applyFont="1" applyBorder="1" applyAlignment="1" applyProtection="1">
      <alignment horizontal="center" vertical="center"/>
      <protection locked="0"/>
    </xf>
    <xf numFmtId="0" fontId="127" fillId="0" borderId="80" xfId="0" applyFont="1" applyBorder="1" applyAlignment="1" applyProtection="1">
      <alignment horizontal="center" vertical="center"/>
      <protection locked="0"/>
    </xf>
    <xf numFmtId="0" fontId="127" fillId="0" borderId="76" xfId="0" applyFont="1" applyBorder="1" applyAlignment="1" applyProtection="1">
      <alignment horizontal="center" vertical="center"/>
      <protection locked="0"/>
    </xf>
    <xf numFmtId="0" fontId="160" fillId="39" borderId="43" xfId="0" applyFont="1" applyFill="1" applyBorder="1" applyAlignment="1">
      <alignment horizontal="left" vertical="top" shrinkToFit="1"/>
    </xf>
    <xf numFmtId="0" fontId="160" fillId="39" borderId="44" xfId="0" applyFont="1" applyFill="1" applyBorder="1" applyAlignment="1">
      <alignment horizontal="left" vertical="top" shrinkToFit="1"/>
    </xf>
    <xf numFmtId="0" fontId="160" fillId="39" borderId="55" xfId="0" applyFont="1" applyFill="1" applyBorder="1" applyAlignment="1">
      <alignment horizontal="left" vertical="top" shrinkToFit="1"/>
    </xf>
    <xf numFmtId="0" fontId="128" fillId="41" borderId="81" xfId="0" applyFont="1" applyFill="1" applyBorder="1" applyAlignment="1" applyProtection="1">
      <alignment horizontal="left" vertical="center"/>
      <protection locked="0"/>
    </xf>
    <xf numFmtId="0" fontId="128" fillId="41" borderId="82" xfId="0" applyFont="1" applyFill="1" applyBorder="1" applyAlignment="1" applyProtection="1">
      <alignment horizontal="left" vertical="center"/>
      <protection locked="0"/>
    </xf>
    <xf numFmtId="0" fontId="4" fillId="28" borderId="83" xfId="61" applyFont="1" applyFill="1" applyBorder="1" applyAlignment="1">
      <alignment horizontal="left" vertical="center" wrapText="1"/>
      <protection/>
    </xf>
    <xf numFmtId="0" fontId="4" fillId="28" borderId="84" xfId="61" applyFont="1" applyFill="1" applyBorder="1" applyAlignment="1">
      <alignment horizontal="left" vertical="center" wrapText="1"/>
      <protection/>
    </xf>
    <xf numFmtId="0" fontId="4" fillId="28" borderId="85" xfId="61" applyFont="1" applyFill="1" applyBorder="1" applyAlignment="1">
      <alignment horizontal="left" vertical="center" wrapText="1"/>
      <protection/>
    </xf>
    <xf numFmtId="0" fontId="3" fillId="7" borderId="86" xfId="61" applyFont="1" applyFill="1" applyBorder="1" applyAlignment="1" applyProtection="1">
      <alignment horizontal="left" vertical="center" wrapText="1"/>
      <protection locked="0"/>
    </xf>
    <xf numFmtId="0" fontId="3" fillId="7" borderId="87" xfId="61" applyFont="1" applyFill="1" applyBorder="1" applyAlignment="1" applyProtection="1">
      <alignment horizontal="left" vertical="center" wrapText="1"/>
      <protection locked="0"/>
    </xf>
    <xf numFmtId="0" fontId="3" fillId="7" borderId="88" xfId="61" applyFont="1" applyFill="1" applyBorder="1" applyAlignment="1" applyProtection="1">
      <alignment horizontal="left" vertical="center" wrapText="1"/>
      <protection locked="0"/>
    </xf>
    <xf numFmtId="0" fontId="4" fillId="28" borderId="89" xfId="61" applyFont="1" applyFill="1" applyBorder="1" applyAlignment="1">
      <alignment horizontal="left" vertical="center"/>
      <protection/>
    </xf>
    <xf numFmtId="0" fontId="4" fillId="28" borderId="90" xfId="61" applyFont="1" applyFill="1" applyBorder="1" applyAlignment="1">
      <alignment horizontal="left" vertical="center"/>
      <protection/>
    </xf>
    <xf numFmtId="0" fontId="4" fillId="28" borderId="91" xfId="61" applyFont="1" applyFill="1" applyBorder="1" applyAlignment="1">
      <alignment horizontal="left" vertical="center"/>
      <protection/>
    </xf>
    <xf numFmtId="0" fontId="133" fillId="28" borderId="92" xfId="61" applyFont="1" applyFill="1" applyBorder="1" applyAlignment="1">
      <alignment horizontal="left"/>
      <protection/>
    </xf>
    <xf numFmtId="0" fontId="133" fillId="28" borderId="40" xfId="61" applyFont="1" applyFill="1" applyBorder="1" applyAlignment="1">
      <alignment horizontal="left"/>
      <protection/>
    </xf>
    <xf numFmtId="0" fontId="133" fillId="28" borderId="93" xfId="61" applyFont="1" applyFill="1" applyBorder="1" applyAlignment="1">
      <alignment horizontal="left"/>
      <protection/>
    </xf>
    <xf numFmtId="0" fontId="128" fillId="40" borderId="40" xfId="61" applyFont="1" applyFill="1" applyBorder="1" applyAlignment="1">
      <alignment horizontal="left" vertical="center" wrapText="1"/>
      <protection/>
    </xf>
    <xf numFmtId="0" fontId="4" fillId="28" borderId="92" xfId="61" applyFont="1" applyFill="1" applyBorder="1" applyAlignment="1">
      <alignment horizontal="left" vertical="center" wrapText="1"/>
      <protection/>
    </xf>
    <xf numFmtId="0" fontId="4" fillId="28" borderId="40" xfId="61" applyFont="1" applyFill="1" applyBorder="1" applyAlignment="1">
      <alignment horizontal="left" vertical="center" wrapText="1"/>
      <protection/>
    </xf>
    <xf numFmtId="0" fontId="4" fillId="28" borderId="93" xfId="61" applyFont="1" applyFill="1" applyBorder="1" applyAlignment="1">
      <alignment horizontal="left" vertical="center" wrapText="1"/>
      <protection/>
    </xf>
    <xf numFmtId="0" fontId="3" fillId="0" borderId="92" xfId="61" applyFont="1" applyFill="1" applyBorder="1" applyAlignment="1" applyProtection="1">
      <alignment horizontal="center" vertical="center" wrapText="1"/>
      <protection locked="0"/>
    </xf>
    <xf numFmtId="0" fontId="3" fillId="0" borderId="40" xfId="61" applyFont="1" applyFill="1" applyBorder="1" applyAlignment="1" applyProtection="1">
      <alignment horizontal="center" vertical="center" wrapText="1"/>
      <protection locked="0"/>
    </xf>
    <xf numFmtId="0" fontId="3" fillId="0" borderId="93" xfId="61" applyFont="1" applyFill="1" applyBorder="1" applyAlignment="1" applyProtection="1">
      <alignment horizontal="center" vertical="center" wrapText="1"/>
      <protection locked="0"/>
    </xf>
    <xf numFmtId="0" fontId="0" fillId="0" borderId="9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3" fillId="0" borderId="92" xfId="61" applyFont="1" applyFill="1" applyBorder="1" applyAlignment="1" applyProtection="1">
      <alignment horizontal="left" vertical="center" wrapText="1"/>
      <protection locked="0"/>
    </xf>
    <xf numFmtId="0" fontId="3" fillId="0" borderId="40" xfId="61" applyFont="1" applyFill="1" applyBorder="1" applyAlignment="1" applyProtection="1">
      <alignment horizontal="left" vertical="center" wrapText="1"/>
      <protection locked="0"/>
    </xf>
    <xf numFmtId="0" fontId="3" fillId="0" borderId="41" xfId="61" applyFont="1" applyFill="1" applyBorder="1" applyAlignment="1" applyProtection="1">
      <alignment horizontal="left" vertical="center" wrapText="1"/>
      <protection locked="0"/>
    </xf>
    <xf numFmtId="0" fontId="127" fillId="0" borderId="94" xfId="0" applyFont="1" applyBorder="1" applyAlignment="1" applyProtection="1">
      <alignment horizontal="center" vertical="center"/>
      <protection locked="0"/>
    </xf>
    <xf numFmtId="0" fontId="127" fillId="0" borderId="95" xfId="0" applyFont="1" applyBorder="1" applyAlignment="1" applyProtection="1">
      <alignment horizontal="center" vertical="center"/>
      <protection locked="0"/>
    </xf>
    <xf numFmtId="0" fontId="127" fillId="0" borderId="96" xfId="0" applyFont="1" applyBorder="1" applyAlignment="1" applyProtection="1">
      <alignment horizontal="center" vertical="center"/>
      <protection locked="0"/>
    </xf>
    <xf numFmtId="0" fontId="127" fillId="0" borderId="92" xfId="0" applyFont="1" applyBorder="1" applyAlignment="1" applyProtection="1">
      <alignment horizontal="center" vertical="center"/>
      <protection locked="0"/>
    </xf>
    <xf numFmtId="0" fontId="127" fillId="0" borderId="40" xfId="0" applyFont="1" applyBorder="1" applyAlignment="1" applyProtection="1">
      <alignment horizontal="center" vertical="center"/>
      <protection locked="0"/>
    </xf>
    <xf numFmtId="0" fontId="127" fillId="0" borderId="93" xfId="0" applyFont="1" applyBorder="1" applyAlignment="1" applyProtection="1">
      <alignment horizontal="center" vertical="center"/>
      <protection locked="0"/>
    </xf>
    <xf numFmtId="0" fontId="133" fillId="0" borderId="97" xfId="0" applyFont="1" applyFill="1" applyBorder="1" applyAlignment="1" applyProtection="1">
      <alignment horizontal="center" vertical="center"/>
      <protection locked="0"/>
    </xf>
    <xf numFmtId="0" fontId="133" fillId="0" borderId="98" xfId="0" applyFont="1" applyFill="1" applyBorder="1" applyAlignment="1" applyProtection="1">
      <alignment horizontal="center" vertical="center"/>
      <protection locked="0"/>
    </xf>
    <xf numFmtId="0" fontId="127" fillId="0" borderId="99" xfId="0" applyFont="1" applyFill="1" applyBorder="1" applyAlignment="1" applyProtection="1">
      <alignment horizontal="center" vertical="center"/>
      <protection locked="0"/>
    </xf>
    <xf numFmtId="0" fontId="127" fillId="0" borderId="45" xfId="0" applyFont="1" applyFill="1" applyBorder="1" applyAlignment="1" applyProtection="1">
      <alignment horizontal="center" vertical="center"/>
      <protection locked="0"/>
    </xf>
    <xf numFmtId="0" fontId="127" fillId="0" borderId="100" xfId="0" applyFont="1" applyFill="1" applyBorder="1" applyAlignment="1" applyProtection="1">
      <alignment horizontal="left" vertical="center"/>
      <protection locked="0"/>
    </xf>
    <xf numFmtId="0" fontId="133" fillId="12" borderId="33" xfId="0" applyFont="1" applyFill="1" applyBorder="1" applyAlignment="1">
      <alignment horizontal="left" vertical="center"/>
    </xf>
    <xf numFmtId="0" fontId="133" fillId="12" borderId="34" xfId="0" applyFont="1" applyFill="1" applyBorder="1" applyAlignment="1">
      <alignment horizontal="left" vertical="center"/>
    </xf>
    <xf numFmtId="0" fontId="133" fillId="12" borderId="35" xfId="0" applyFont="1" applyFill="1" applyBorder="1" applyAlignment="1">
      <alignment horizontal="left" vertical="center"/>
    </xf>
    <xf numFmtId="0" fontId="133" fillId="0" borderId="101" xfId="0" applyFont="1" applyFill="1" applyBorder="1" applyAlignment="1" applyProtection="1">
      <alignment horizontal="center" vertical="center"/>
      <protection locked="0"/>
    </xf>
    <xf numFmtId="0" fontId="165" fillId="0" borderId="21" xfId="0" applyFont="1" applyBorder="1" applyAlignment="1">
      <alignment horizontal="left" vertical="center" wrapText="1" shrinkToFit="1"/>
    </xf>
    <xf numFmtId="0" fontId="165" fillId="0" borderId="18" xfId="0" applyFont="1" applyBorder="1" applyAlignment="1">
      <alignment horizontal="left" vertical="center" shrinkToFit="1"/>
    </xf>
    <xf numFmtId="0" fontId="165" fillId="0" borderId="30" xfId="0" applyFont="1" applyBorder="1" applyAlignment="1">
      <alignment horizontal="left" vertical="center" shrinkToFit="1"/>
    </xf>
    <xf numFmtId="0" fontId="127" fillId="0" borderId="99" xfId="0" applyFont="1" applyFill="1" applyBorder="1" applyAlignment="1">
      <alignment horizontal="center" vertical="center"/>
    </xf>
    <xf numFmtId="0" fontId="127" fillId="0" borderId="44" xfId="0" applyFont="1" applyFill="1" applyBorder="1" applyAlignment="1">
      <alignment horizontal="center" vertical="center"/>
    </xf>
    <xf numFmtId="0" fontId="127" fillId="0" borderId="45" xfId="0" applyFont="1" applyFill="1" applyBorder="1" applyAlignment="1">
      <alignment horizontal="center" vertical="center"/>
    </xf>
    <xf numFmtId="0" fontId="22" fillId="0" borderId="0" xfId="0" applyFont="1" applyBorder="1" applyAlignment="1">
      <alignment horizontal="left" vertical="center" wrapText="1"/>
    </xf>
    <xf numFmtId="0" fontId="134" fillId="12" borderId="22" xfId="0" applyFont="1" applyFill="1" applyBorder="1" applyAlignment="1">
      <alignment horizontal="left" vertical="center" wrapText="1"/>
    </xf>
    <xf numFmtId="0" fontId="134" fillId="12" borderId="10" xfId="0" applyFont="1" applyFill="1" applyBorder="1" applyAlignment="1">
      <alignment horizontal="left" vertical="center" wrapText="1"/>
    </xf>
    <xf numFmtId="0" fontId="134" fillId="12" borderId="23" xfId="0" applyFont="1" applyFill="1" applyBorder="1" applyAlignment="1">
      <alignment horizontal="left" vertical="center" wrapText="1"/>
    </xf>
    <xf numFmtId="0" fontId="161" fillId="7" borderId="59" xfId="0" applyFont="1" applyFill="1" applyBorder="1" applyAlignment="1">
      <alignment horizontal="center" vertical="center" wrapText="1"/>
    </xf>
    <xf numFmtId="0" fontId="161" fillId="7" borderId="60" xfId="0" applyFont="1" applyFill="1" applyBorder="1" applyAlignment="1">
      <alignment horizontal="center" vertical="center" wrapText="1"/>
    </xf>
    <xf numFmtId="0" fontId="161" fillId="7" borderId="61" xfId="0" applyFont="1" applyFill="1" applyBorder="1" applyAlignment="1">
      <alignment horizontal="center" vertical="center" wrapText="1"/>
    </xf>
    <xf numFmtId="0" fontId="127" fillId="0" borderId="100" xfId="0" applyFont="1" applyFill="1" applyBorder="1" applyAlignment="1" applyProtection="1">
      <alignment horizontal="center" vertical="center"/>
      <protection locked="0"/>
    </xf>
    <xf numFmtId="0" fontId="134" fillId="12" borderId="102" xfId="0" applyFont="1" applyFill="1" applyBorder="1" applyAlignment="1">
      <alignment horizontal="left"/>
    </xf>
    <xf numFmtId="0" fontId="134" fillId="12" borderId="103" xfId="0" applyFont="1" applyFill="1" applyBorder="1" applyAlignment="1">
      <alignment horizontal="left"/>
    </xf>
    <xf numFmtId="0" fontId="134" fillId="12" borderId="104" xfId="0" applyFont="1" applyFill="1" applyBorder="1" applyAlignment="1">
      <alignment horizontal="left"/>
    </xf>
    <xf numFmtId="0" fontId="127" fillId="0" borderId="50" xfId="0" applyFont="1" applyFill="1" applyBorder="1" applyAlignment="1" applyProtection="1">
      <alignment horizontal="center" vertical="center"/>
      <protection locked="0"/>
    </xf>
    <xf numFmtId="0" fontId="127" fillId="0" borderId="17" xfId="0" applyFont="1" applyFill="1" applyBorder="1" applyAlignment="1" applyProtection="1">
      <alignment horizontal="center" vertical="center"/>
      <protection locked="0"/>
    </xf>
    <xf numFmtId="0" fontId="134" fillId="0" borderId="105" xfId="0" applyFont="1" applyFill="1" applyBorder="1" applyAlignment="1" applyProtection="1">
      <alignment horizontal="center" vertical="center"/>
      <protection locked="0"/>
    </xf>
    <xf numFmtId="0" fontId="4" fillId="34" borderId="12" xfId="0" applyFont="1" applyFill="1" applyBorder="1" applyAlignment="1">
      <alignment horizontal="left" vertical="center" wrapText="1"/>
    </xf>
    <xf numFmtId="0" fontId="128" fillId="34" borderId="0" xfId="0" applyFont="1" applyFill="1" applyBorder="1" applyAlignment="1">
      <alignment horizontal="left" vertical="center" wrapText="1"/>
    </xf>
    <xf numFmtId="0" fontId="128" fillId="34" borderId="13" xfId="0" applyFont="1" applyFill="1" applyBorder="1" applyAlignment="1">
      <alignment horizontal="left" vertical="center" wrapText="1"/>
    </xf>
    <xf numFmtId="0" fontId="134" fillId="7" borderId="12" xfId="0" applyFont="1" applyFill="1" applyBorder="1" applyAlignment="1" applyProtection="1">
      <alignment horizontal="center" vertical="center"/>
      <protection locked="0"/>
    </xf>
    <xf numFmtId="0" fontId="134" fillId="7" borderId="0" xfId="0" applyFont="1" applyFill="1" applyBorder="1" applyAlignment="1" applyProtection="1">
      <alignment horizontal="center" vertical="center"/>
      <protection locked="0"/>
    </xf>
    <xf numFmtId="0" fontId="134" fillId="7" borderId="13" xfId="0" applyFont="1" applyFill="1" applyBorder="1" applyAlignment="1" applyProtection="1">
      <alignment horizontal="center" vertical="center"/>
      <protection locked="0"/>
    </xf>
    <xf numFmtId="0" fontId="132" fillId="7" borderId="106" xfId="0" applyFont="1" applyFill="1" applyBorder="1" applyAlignment="1" applyProtection="1">
      <alignment horizontal="center" vertical="center"/>
      <protection locked="0"/>
    </xf>
    <xf numFmtId="0" fontId="132" fillId="7" borderId="107" xfId="0" applyFont="1" applyFill="1" applyBorder="1" applyAlignment="1" applyProtection="1">
      <alignment horizontal="center" vertical="center"/>
      <protection locked="0"/>
    </xf>
    <xf numFmtId="0" fontId="132" fillId="7" borderId="108" xfId="0" applyFont="1" applyFill="1" applyBorder="1" applyAlignment="1" applyProtection="1">
      <alignment horizontal="center" vertical="center"/>
      <protection locked="0"/>
    </xf>
    <xf numFmtId="0" fontId="134" fillId="34" borderId="105" xfId="0" applyFont="1" applyFill="1" applyBorder="1" applyAlignment="1">
      <alignment horizontal="left" vertical="center"/>
    </xf>
    <xf numFmtId="0" fontId="128" fillId="7" borderId="109" xfId="0" applyFont="1" applyFill="1" applyBorder="1" applyAlignment="1" applyProtection="1">
      <alignment horizontal="left" vertical="center"/>
      <protection locked="0"/>
    </xf>
    <xf numFmtId="0" fontId="128" fillId="7" borderId="110" xfId="0" applyFont="1" applyFill="1" applyBorder="1" applyAlignment="1" applyProtection="1">
      <alignment horizontal="left" vertical="center"/>
      <protection locked="0"/>
    </xf>
    <xf numFmtId="0" fontId="128" fillId="7" borderId="111" xfId="0" applyFont="1" applyFill="1" applyBorder="1" applyAlignment="1" applyProtection="1">
      <alignment horizontal="left" vertical="center"/>
      <protection locked="0"/>
    </xf>
    <xf numFmtId="0" fontId="128" fillId="7" borderId="112" xfId="0" applyFont="1" applyFill="1" applyBorder="1" applyAlignment="1" applyProtection="1">
      <alignment horizontal="left" vertical="center"/>
      <protection locked="0"/>
    </xf>
    <xf numFmtId="0" fontId="128" fillId="7" borderId="113" xfId="0" applyFont="1" applyFill="1" applyBorder="1" applyAlignment="1" applyProtection="1">
      <alignment horizontal="left" vertical="center"/>
      <protection locked="0"/>
    </xf>
    <xf numFmtId="0" fontId="128" fillId="7" borderId="114" xfId="0" applyFont="1" applyFill="1" applyBorder="1" applyAlignment="1" applyProtection="1">
      <alignment horizontal="left" vertical="center"/>
      <protection locked="0"/>
    </xf>
    <xf numFmtId="0" fontId="166" fillId="0" borderId="28" xfId="0" applyFont="1" applyBorder="1" applyAlignment="1">
      <alignment horizontal="left" vertical="center"/>
    </xf>
    <xf numFmtId="0" fontId="166" fillId="0" borderId="115" xfId="0" applyFont="1" applyBorder="1" applyAlignment="1">
      <alignment horizontal="left" vertical="center"/>
    </xf>
    <xf numFmtId="0" fontId="166" fillId="0" borderId="29" xfId="0" applyFont="1" applyBorder="1" applyAlignment="1">
      <alignment horizontal="left" vertical="center"/>
    </xf>
    <xf numFmtId="0" fontId="132" fillId="7" borderId="116" xfId="0" applyFont="1" applyFill="1" applyBorder="1" applyAlignment="1" applyProtection="1">
      <alignment horizontal="left" vertical="center"/>
      <protection locked="0"/>
    </xf>
    <xf numFmtId="0" fontId="132" fillId="7" borderId="117" xfId="0" applyFont="1" applyFill="1" applyBorder="1" applyAlignment="1" applyProtection="1">
      <alignment horizontal="left" vertical="center"/>
      <protection locked="0"/>
    </xf>
    <xf numFmtId="0" fontId="132" fillId="7" borderId="118" xfId="0" applyFont="1" applyFill="1" applyBorder="1" applyAlignment="1" applyProtection="1">
      <alignment horizontal="left" vertical="center"/>
      <protection locked="0"/>
    </xf>
    <xf numFmtId="0" fontId="3" fillId="34" borderId="12" xfId="0" applyFont="1" applyFill="1" applyBorder="1" applyAlignment="1">
      <alignment horizontal="left" vertical="center" wrapText="1"/>
    </xf>
    <xf numFmtId="0" fontId="127" fillId="42" borderId="11" xfId="0" applyFont="1" applyFill="1" applyBorder="1" applyAlignment="1" applyProtection="1">
      <alignment horizontal="center" vertical="center"/>
      <protection locked="0"/>
    </xf>
    <xf numFmtId="0" fontId="127" fillId="42" borderId="119" xfId="0" applyFont="1" applyFill="1" applyBorder="1" applyAlignment="1" applyProtection="1">
      <alignment horizontal="center" vertical="center"/>
      <protection locked="0"/>
    </xf>
    <xf numFmtId="0" fontId="128" fillId="34" borderId="120" xfId="0" applyFont="1" applyFill="1" applyBorder="1" applyAlignment="1">
      <alignment horizontal="right" vertical="center"/>
    </xf>
    <xf numFmtId="0" fontId="127" fillId="34" borderId="11" xfId="0" applyFont="1" applyFill="1" applyBorder="1" applyAlignment="1">
      <alignment horizontal="right" vertical="center"/>
    </xf>
    <xf numFmtId="0" fontId="134" fillId="34" borderId="121" xfId="0" applyFont="1" applyFill="1" applyBorder="1" applyAlignment="1">
      <alignment horizontal="left" vertical="center"/>
    </xf>
    <xf numFmtId="0" fontId="134" fillId="34" borderId="10" xfId="0" applyFont="1" applyFill="1" applyBorder="1" applyAlignment="1">
      <alignment horizontal="left" vertical="center"/>
    </xf>
    <xf numFmtId="0" fontId="134" fillId="34" borderId="122" xfId="0" applyFont="1" applyFill="1" applyBorder="1" applyAlignment="1">
      <alignment horizontal="left" vertical="center"/>
    </xf>
    <xf numFmtId="0" fontId="128" fillId="34" borderId="11" xfId="0" applyFont="1" applyFill="1" applyBorder="1" applyAlignment="1">
      <alignment horizontal="right" vertical="center"/>
    </xf>
    <xf numFmtId="0" fontId="127" fillId="7" borderId="11" xfId="0" applyFont="1" applyFill="1" applyBorder="1" applyAlignment="1" applyProtection="1">
      <alignment horizontal="right" vertical="center"/>
      <protection locked="0"/>
    </xf>
    <xf numFmtId="0" fontId="140" fillId="0" borderId="18" xfId="0" applyFont="1" applyBorder="1" applyAlignment="1">
      <alignment horizontal="left" vertical="top" wrapText="1"/>
    </xf>
    <xf numFmtId="0" fontId="140" fillId="0" borderId="18" xfId="0" applyFont="1" applyBorder="1" applyAlignment="1">
      <alignment horizontal="left" vertical="top"/>
    </xf>
    <xf numFmtId="0" fontId="166" fillId="0" borderId="42" xfId="0" applyFont="1" applyBorder="1" applyAlignment="1">
      <alignment horizontal="left" vertical="center"/>
    </xf>
    <xf numFmtId="0" fontId="128" fillId="0" borderId="105" xfId="0" applyFont="1" applyFill="1" applyBorder="1" applyAlignment="1" applyProtection="1">
      <alignment horizontal="center" vertical="center"/>
      <protection locked="0"/>
    </xf>
    <xf numFmtId="0" fontId="167" fillId="7" borderId="26" xfId="0" applyFont="1" applyFill="1" applyBorder="1" applyAlignment="1" applyProtection="1">
      <alignment horizontal="left" vertical="top" wrapText="1"/>
      <protection locked="0"/>
    </xf>
    <xf numFmtId="0" fontId="167" fillId="7" borderId="123" xfId="0" applyFont="1" applyFill="1" applyBorder="1" applyAlignment="1" applyProtection="1">
      <alignment horizontal="left" vertical="top" wrapText="1"/>
      <protection locked="0"/>
    </xf>
    <xf numFmtId="0" fontId="167" fillId="7" borderId="27" xfId="0" applyFont="1" applyFill="1" applyBorder="1" applyAlignment="1" applyProtection="1">
      <alignment horizontal="left" vertical="top" wrapText="1"/>
      <protection locked="0"/>
    </xf>
    <xf numFmtId="0" fontId="167" fillId="7" borderId="124" xfId="0" applyFont="1" applyFill="1" applyBorder="1" applyAlignment="1" applyProtection="1">
      <alignment horizontal="left" vertical="top" wrapText="1"/>
      <protection locked="0"/>
    </xf>
    <xf numFmtId="0" fontId="167" fillId="7" borderId="125" xfId="0" applyFont="1" applyFill="1" applyBorder="1" applyAlignment="1" applyProtection="1">
      <alignment horizontal="left" vertical="top" wrapText="1"/>
      <protection locked="0"/>
    </xf>
    <xf numFmtId="0" fontId="167" fillId="7" borderId="126" xfId="0" applyFont="1" applyFill="1" applyBorder="1" applyAlignment="1" applyProtection="1">
      <alignment horizontal="left" vertical="top" wrapText="1"/>
      <protection locked="0"/>
    </xf>
    <xf numFmtId="0" fontId="130" fillId="34" borderId="127" xfId="0" applyFont="1" applyFill="1" applyBorder="1" applyAlignment="1">
      <alignment horizontal="left" vertical="center"/>
    </xf>
    <xf numFmtId="0" fontId="130" fillId="34" borderId="128" xfId="0" applyFont="1" applyFill="1" applyBorder="1" applyAlignment="1">
      <alignment horizontal="left" vertical="center"/>
    </xf>
    <xf numFmtId="0" fontId="128" fillId="0" borderId="20" xfId="0" applyFont="1" applyFill="1" applyBorder="1" applyAlignment="1" applyProtection="1">
      <alignment horizontal="center" vertical="center"/>
      <protection locked="0"/>
    </xf>
    <xf numFmtId="0" fontId="128" fillId="0" borderId="15" xfId="0" applyFont="1" applyFill="1" applyBorder="1" applyAlignment="1" applyProtection="1">
      <alignment horizontal="center" vertical="center"/>
      <protection locked="0"/>
    </xf>
    <xf numFmtId="0" fontId="128" fillId="0" borderId="16" xfId="0" applyFont="1" applyFill="1" applyBorder="1" applyAlignment="1" applyProtection="1">
      <alignment horizontal="center" vertical="center"/>
      <protection locked="0"/>
    </xf>
    <xf numFmtId="0" fontId="134" fillId="34" borderId="21" xfId="0" applyFont="1" applyFill="1" applyBorder="1" applyAlignment="1">
      <alignment horizontal="left" vertical="center"/>
    </xf>
    <xf numFmtId="0" fontId="134" fillId="34" borderId="18" xfId="0" applyFont="1" applyFill="1" applyBorder="1" applyAlignment="1">
      <alignment horizontal="left" vertical="center"/>
    </xf>
    <xf numFmtId="0" fontId="134" fillId="34" borderId="30" xfId="0" applyFont="1" applyFill="1" applyBorder="1" applyAlignment="1">
      <alignment horizontal="left" vertical="center"/>
    </xf>
    <xf numFmtId="0" fontId="132" fillId="7" borderId="121" xfId="0" applyFont="1" applyFill="1" applyBorder="1" applyAlignment="1" applyProtection="1">
      <alignment horizontal="left" vertical="center"/>
      <protection locked="0"/>
    </xf>
    <xf numFmtId="0" fontId="132" fillId="7" borderId="10" xfId="0" applyFont="1" applyFill="1" applyBorder="1" applyAlignment="1" applyProtection="1">
      <alignment horizontal="left" vertical="center"/>
      <protection locked="0"/>
    </xf>
    <xf numFmtId="0" fontId="132" fillId="7" borderId="23" xfId="0" applyFont="1" applyFill="1" applyBorder="1" applyAlignment="1" applyProtection="1">
      <alignment horizontal="left" vertical="center"/>
      <protection locked="0"/>
    </xf>
    <xf numFmtId="0" fontId="127" fillId="34" borderId="22" xfId="0" applyFont="1" applyFill="1" applyBorder="1" applyAlignment="1">
      <alignment horizontal="left" vertical="center"/>
    </xf>
    <xf numFmtId="0" fontId="127" fillId="34" borderId="122" xfId="0" applyFont="1" applyFill="1" applyBorder="1" applyAlignment="1">
      <alignment horizontal="left" vertical="center"/>
    </xf>
    <xf numFmtId="0" fontId="134" fillId="34" borderId="28" xfId="0" applyFont="1" applyFill="1" applyBorder="1" applyAlignment="1">
      <alignment horizontal="left" vertical="center"/>
    </xf>
    <xf numFmtId="0" fontId="134" fillId="34" borderId="115" xfId="0" applyFont="1" applyFill="1" applyBorder="1" applyAlignment="1">
      <alignment horizontal="left" vertical="center"/>
    </xf>
    <xf numFmtId="0" fontId="134" fillId="34" borderId="29" xfId="0" applyFont="1" applyFill="1" applyBorder="1" applyAlignment="1">
      <alignment horizontal="left" vertical="center"/>
    </xf>
    <xf numFmtId="0" fontId="134" fillId="34" borderId="129" xfId="0" applyFont="1" applyFill="1" applyBorder="1" applyAlignment="1">
      <alignment horizontal="left" vertical="center"/>
    </xf>
    <xf numFmtId="0" fontId="134" fillId="34" borderId="98" xfId="0" applyFont="1" applyFill="1" applyBorder="1" applyAlignment="1">
      <alignment horizontal="left" vertical="center"/>
    </xf>
    <xf numFmtId="0" fontId="134" fillId="34" borderId="130" xfId="0" applyFont="1" applyFill="1" applyBorder="1" applyAlignment="1">
      <alignment horizontal="left" vertical="center"/>
    </xf>
    <xf numFmtId="0" fontId="134" fillId="34" borderId="0" xfId="0" applyFont="1" applyFill="1" applyBorder="1" applyAlignment="1">
      <alignment horizontal="left" vertical="center"/>
    </xf>
    <xf numFmtId="0" fontId="134" fillId="34" borderId="26" xfId="0" applyFont="1" applyFill="1" applyBorder="1" applyAlignment="1">
      <alignment horizontal="left" vertical="center"/>
    </xf>
    <xf numFmtId="0" fontId="134" fillId="34" borderId="123" xfId="0" applyFont="1" applyFill="1" applyBorder="1" applyAlignment="1">
      <alignment horizontal="left" vertical="center"/>
    </xf>
    <xf numFmtId="0" fontId="134" fillId="34" borderId="27" xfId="0" applyFont="1" applyFill="1" applyBorder="1" applyAlignment="1">
      <alignment horizontal="left" vertical="center"/>
    </xf>
    <xf numFmtId="0" fontId="166" fillId="0" borderId="0" xfId="0" applyFont="1" applyBorder="1" applyAlignment="1">
      <alignment horizontal="left" vertical="center"/>
    </xf>
    <xf numFmtId="0" fontId="168" fillId="7" borderId="20" xfId="0" applyFont="1" applyFill="1" applyBorder="1" applyAlignment="1" applyProtection="1">
      <alignment horizontal="left" vertical="center"/>
      <protection locked="0"/>
    </xf>
    <xf numFmtId="0" fontId="168" fillId="7" borderId="15" xfId="0" applyFont="1" applyFill="1" applyBorder="1" applyAlignment="1" applyProtection="1">
      <alignment horizontal="left" vertical="center"/>
      <protection locked="0"/>
    </xf>
    <xf numFmtId="0" fontId="168" fillId="7" borderId="16" xfId="0" applyFont="1" applyFill="1" applyBorder="1" applyAlignment="1" applyProtection="1">
      <alignment horizontal="left" vertical="center"/>
      <protection locked="0"/>
    </xf>
    <xf numFmtId="0" fontId="132" fillId="42" borderId="131" xfId="0" applyFont="1" applyFill="1" applyBorder="1" applyAlignment="1" applyProtection="1">
      <alignment horizontal="center" vertical="center" wrapText="1"/>
      <protection locked="0"/>
    </xf>
    <xf numFmtId="0" fontId="132" fillId="42" borderId="18" xfId="0" applyFont="1" applyFill="1" applyBorder="1" applyAlignment="1" applyProtection="1">
      <alignment horizontal="center" vertical="center" wrapText="1"/>
      <protection locked="0"/>
    </xf>
    <xf numFmtId="0" fontId="132" fillId="42" borderId="132" xfId="0" applyFont="1" applyFill="1" applyBorder="1" applyAlignment="1" applyProtection="1">
      <alignment horizontal="center" vertical="center" wrapText="1"/>
      <protection locked="0"/>
    </xf>
    <xf numFmtId="0" fontId="132" fillId="42" borderId="12" xfId="0" applyFont="1" applyFill="1" applyBorder="1" applyAlignment="1" applyProtection="1">
      <alignment horizontal="center" vertical="center" wrapText="1"/>
      <protection locked="0"/>
    </xf>
    <xf numFmtId="0" fontId="132" fillId="42" borderId="0" xfId="0" applyFont="1" applyFill="1" applyBorder="1" applyAlignment="1" applyProtection="1">
      <alignment horizontal="center" vertical="center" wrapText="1"/>
      <protection locked="0"/>
    </xf>
    <xf numFmtId="0" fontId="132" fillId="42" borderId="13" xfId="0" applyFont="1" applyFill="1" applyBorder="1" applyAlignment="1" applyProtection="1">
      <alignment horizontal="center" vertical="center" wrapText="1"/>
      <protection locked="0"/>
    </xf>
    <xf numFmtId="0" fontId="132" fillId="42" borderId="133" xfId="0" applyFont="1" applyFill="1" applyBorder="1" applyAlignment="1" applyProtection="1">
      <alignment horizontal="center" vertical="center" wrapText="1"/>
      <protection locked="0"/>
    </xf>
    <xf numFmtId="0" fontId="132" fillId="42" borderId="42" xfId="0" applyFont="1" applyFill="1" applyBorder="1" applyAlignment="1" applyProtection="1">
      <alignment horizontal="center" vertical="center" wrapText="1"/>
      <protection locked="0"/>
    </xf>
    <xf numFmtId="0" fontId="132" fillId="42" borderId="134" xfId="0" applyFont="1" applyFill="1" applyBorder="1" applyAlignment="1" applyProtection="1">
      <alignment horizontal="center" vertical="center" wrapText="1"/>
      <protection locked="0"/>
    </xf>
    <xf numFmtId="0" fontId="168" fillId="7" borderId="22" xfId="0" applyFont="1" applyFill="1" applyBorder="1" applyAlignment="1" applyProtection="1">
      <alignment horizontal="left" vertical="center"/>
      <protection locked="0"/>
    </xf>
    <xf numFmtId="0" fontId="168" fillId="7" borderId="10" xfId="0" applyFont="1" applyFill="1" applyBorder="1" applyAlignment="1" applyProtection="1">
      <alignment horizontal="left" vertical="center"/>
      <protection locked="0"/>
    </xf>
    <xf numFmtId="0" fontId="168" fillId="7" borderId="23" xfId="0" applyFont="1" applyFill="1" applyBorder="1" applyAlignment="1" applyProtection="1">
      <alignment horizontal="left" vertical="center"/>
      <protection locked="0"/>
    </xf>
    <xf numFmtId="0" fontId="127" fillId="42" borderId="22" xfId="0" applyFont="1" applyFill="1" applyBorder="1" applyAlignment="1" applyProtection="1">
      <alignment horizontal="center" vertical="center" shrinkToFit="1"/>
      <protection locked="0"/>
    </xf>
    <xf numFmtId="0" fontId="127" fillId="42" borderId="10" xfId="0" applyFont="1" applyFill="1" applyBorder="1" applyAlignment="1" applyProtection="1">
      <alignment horizontal="center" vertical="center" shrinkToFit="1"/>
      <protection locked="0"/>
    </xf>
    <xf numFmtId="0" fontId="127" fillId="42" borderId="122" xfId="0" applyFont="1" applyFill="1" applyBorder="1" applyAlignment="1" applyProtection="1">
      <alignment horizontal="center" vertical="center" shrinkToFit="1"/>
      <protection locked="0"/>
    </xf>
    <xf numFmtId="0" fontId="128" fillId="42" borderId="105" xfId="0" applyFont="1" applyFill="1" applyBorder="1" applyAlignment="1" applyProtection="1">
      <alignment horizontal="center" vertical="center" shrinkToFit="1"/>
      <protection locked="0"/>
    </xf>
    <xf numFmtId="0" fontId="127" fillId="7" borderId="121" xfId="0" applyFont="1" applyFill="1" applyBorder="1" applyAlignment="1" applyProtection="1">
      <alignment horizontal="right" vertical="center"/>
      <protection locked="0"/>
    </xf>
    <xf numFmtId="0" fontId="127" fillId="7" borderId="10" xfId="0" applyFont="1" applyFill="1" applyBorder="1" applyAlignment="1" applyProtection="1">
      <alignment horizontal="right" vertical="center"/>
      <protection locked="0"/>
    </xf>
    <xf numFmtId="0" fontId="127" fillId="7" borderId="122" xfId="0" applyFont="1" applyFill="1" applyBorder="1" applyAlignment="1" applyProtection="1">
      <alignment horizontal="right" vertical="center"/>
      <protection locked="0"/>
    </xf>
    <xf numFmtId="0" fontId="128" fillId="34" borderId="121" xfId="0" applyFont="1" applyFill="1" applyBorder="1" applyAlignment="1">
      <alignment horizontal="right" vertical="center"/>
    </xf>
    <xf numFmtId="0" fontId="128" fillId="34" borderId="10" xfId="0" applyFont="1" applyFill="1" applyBorder="1" applyAlignment="1">
      <alignment horizontal="right" vertical="center"/>
    </xf>
    <xf numFmtId="0" fontId="128" fillId="34" borderId="122" xfId="0" applyFont="1" applyFill="1" applyBorder="1" applyAlignment="1">
      <alignment horizontal="right" vertical="center"/>
    </xf>
    <xf numFmtId="0" fontId="134" fillId="34" borderId="135" xfId="0" applyFont="1" applyFill="1" applyBorder="1" applyAlignment="1">
      <alignment horizontal="left" vertical="center" shrinkToFit="1"/>
    </xf>
    <xf numFmtId="0" fontId="134" fillId="34" borderId="136" xfId="0" applyFont="1" applyFill="1" applyBorder="1" applyAlignment="1">
      <alignment horizontal="left" vertical="center" shrinkToFit="1"/>
    </xf>
    <xf numFmtId="0" fontId="134" fillId="34" borderId="137" xfId="0" applyFont="1" applyFill="1" applyBorder="1" applyAlignment="1">
      <alignment horizontal="left" vertical="center" shrinkToFit="1"/>
    </xf>
    <xf numFmtId="0" fontId="130" fillId="34" borderId="20" xfId="0" applyFont="1" applyFill="1" applyBorder="1" applyAlignment="1">
      <alignment horizontal="left" vertical="center"/>
    </xf>
    <xf numFmtId="0" fontId="130" fillId="34" borderId="15" xfId="0" applyFont="1" applyFill="1" applyBorder="1" applyAlignment="1">
      <alignment horizontal="left" vertical="center"/>
    </xf>
    <xf numFmtId="0" fontId="130" fillId="34" borderId="16" xfId="0" applyFont="1" applyFill="1" applyBorder="1" applyAlignment="1">
      <alignment horizontal="left" vertical="center"/>
    </xf>
    <xf numFmtId="0" fontId="128" fillId="34" borderId="131" xfId="0" applyFont="1" applyFill="1" applyBorder="1" applyAlignment="1">
      <alignment horizontal="right" vertical="center"/>
    </xf>
    <xf numFmtId="0" fontId="128" fillId="34" borderId="18" xfId="0" applyFont="1" applyFill="1" applyBorder="1" applyAlignment="1">
      <alignment horizontal="right" vertical="center"/>
    </xf>
    <xf numFmtId="0" fontId="128" fillId="34" borderId="132" xfId="0" applyFont="1" applyFill="1" applyBorder="1" applyAlignment="1">
      <alignment horizontal="right" vertical="center"/>
    </xf>
    <xf numFmtId="0" fontId="127" fillId="7" borderId="131" xfId="0" applyFont="1" applyFill="1" applyBorder="1" applyAlignment="1" applyProtection="1">
      <alignment horizontal="right" vertical="center"/>
      <protection locked="0"/>
    </xf>
    <xf numFmtId="0" fontId="127" fillId="7" borderId="18" xfId="0" applyFont="1" applyFill="1" applyBorder="1" applyAlignment="1" applyProtection="1">
      <alignment horizontal="right" vertical="center"/>
      <protection locked="0"/>
    </xf>
    <xf numFmtId="0" fontId="127" fillId="7" borderId="132" xfId="0" applyFont="1" applyFill="1" applyBorder="1" applyAlignment="1" applyProtection="1">
      <alignment horizontal="right" vertical="center"/>
      <protection locked="0"/>
    </xf>
    <xf numFmtId="0" fontId="128" fillId="42" borderId="138" xfId="0" applyFont="1" applyFill="1" applyBorder="1" applyAlignment="1" applyProtection="1">
      <alignment horizontal="center" vertical="center"/>
      <protection locked="0"/>
    </xf>
    <xf numFmtId="0" fontId="128" fillId="42" borderId="139" xfId="0" applyFont="1" applyFill="1" applyBorder="1" applyAlignment="1" applyProtection="1">
      <alignment horizontal="center" vertical="center"/>
      <protection locked="0"/>
    </xf>
    <xf numFmtId="0" fontId="128" fillId="0" borderId="21" xfId="0" applyFont="1" applyBorder="1" applyAlignment="1" applyProtection="1">
      <alignment horizontal="center" vertical="center" wrapText="1"/>
      <protection locked="0"/>
    </xf>
    <xf numFmtId="0" fontId="128" fillId="0" borderId="18" xfId="0" applyFont="1" applyBorder="1" applyAlignment="1" applyProtection="1">
      <alignment horizontal="center" vertical="center" wrapText="1"/>
      <protection locked="0"/>
    </xf>
    <xf numFmtId="0" fontId="128" fillId="0" borderId="19" xfId="0" applyFont="1" applyBorder="1" applyAlignment="1" applyProtection="1">
      <alignment horizontal="center" vertical="center" wrapText="1"/>
      <protection locked="0"/>
    </xf>
    <xf numFmtId="0" fontId="128" fillId="0" borderId="0" xfId="0" applyFont="1" applyBorder="1" applyAlignment="1" applyProtection="1">
      <alignment horizontal="center" vertical="center" wrapText="1"/>
      <protection locked="0"/>
    </xf>
    <xf numFmtId="0" fontId="127" fillId="42" borderId="121" xfId="0" applyFont="1" applyFill="1" applyBorder="1" applyAlignment="1" applyProtection="1">
      <alignment horizontal="left" vertical="center" shrinkToFit="1"/>
      <protection locked="0"/>
    </xf>
    <xf numFmtId="0" fontId="127" fillId="42" borderId="10" xfId="0" applyFont="1" applyFill="1" applyBorder="1" applyAlignment="1" applyProtection="1">
      <alignment horizontal="left" vertical="center" shrinkToFit="1"/>
      <protection locked="0"/>
    </xf>
    <xf numFmtId="0" fontId="127" fillId="42" borderId="23" xfId="0" applyFont="1" applyFill="1" applyBorder="1" applyAlignment="1" applyProtection="1">
      <alignment horizontal="left" vertical="center" shrinkToFit="1"/>
      <protection locked="0"/>
    </xf>
    <xf numFmtId="0" fontId="127" fillId="7" borderId="105" xfId="0" applyFont="1" applyFill="1" applyBorder="1" applyAlignment="1" applyProtection="1">
      <alignment horizontal="right" vertical="center"/>
      <protection locked="0"/>
    </xf>
    <xf numFmtId="0" fontId="134" fillId="0" borderId="105" xfId="0" applyFont="1" applyFill="1" applyBorder="1" applyAlignment="1" applyProtection="1">
      <alignment horizontal="center" vertical="center" shrinkToFit="1"/>
      <protection locked="0"/>
    </xf>
    <xf numFmtId="0" fontId="128" fillId="0" borderId="105" xfId="0" applyFont="1" applyBorder="1" applyAlignment="1" applyProtection="1">
      <alignment horizontal="center" vertical="center"/>
      <protection locked="0"/>
    </xf>
    <xf numFmtId="0" fontId="128" fillId="33" borderId="20" xfId="0" applyFont="1" applyFill="1" applyBorder="1" applyAlignment="1" applyProtection="1">
      <alignment horizontal="center" vertical="center"/>
      <protection locked="0"/>
    </xf>
    <xf numFmtId="0" fontId="128" fillId="33" borderId="15" xfId="0" applyFont="1" applyFill="1" applyBorder="1" applyAlignment="1" applyProtection="1">
      <alignment horizontal="center" vertical="center"/>
      <protection locked="0"/>
    </xf>
    <xf numFmtId="0" fontId="134" fillId="34" borderId="11" xfId="0" applyFont="1" applyFill="1" applyBorder="1" applyAlignment="1">
      <alignment horizontal="left" vertical="center"/>
    </xf>
    <xf numFmtId="0" fontId="128" fillId="33" borderId="105" xfId="0" applyFont="1" applyFill="1" applyBorder="1" applyAlignment="1" applyProtection="1">
      <alignment horizontal="left" vertical="center"/>
      <protection locked="0"/>
    </xf>
    <xf numFmtId="0" fontId="134" fillId="1" borderId="123" xfId="0" applyFont="1" applyFill="1" applyBorder="1" applyAlignment="1">
      <alignment horizontal="center" vertical="center" shrinkToFit="1"/>
    </xf>
    <xf numFmtId="0" fontId="134" fillId="1" borderId="0" xfId="0" applyFont="1" applyFill="1" applyBorder="1" applyAlignment="1">
      <alignment horizontal="center" vertical="center" shrinkToFit="1"/>
    </xf>
    <xf numFmtId="0" fontId="127" fillId="41" borderId="22" xfId="0" applyFont="1" applyFill="1" applyBorder="1" applyAlignment="1" applyProtection="1">
      <alignment horizontal="left" vertical="center"/>
      <protection locked="0"/>
    </xf>
    <xf numFmtId="0" fontId="127" fillId="41" borderId="10" xfId="0" applyFont="1" applyFill="1" applyBorder="1" applyAlignment="1" applyProtection="1">
      <alignment horizontal="left" vertical="center"/>
      <protection locked="0"/>
    </xf>
    <xf numFmtId="0" fontId="127" fillId="41" borderId="23" xfId="0" applyFont="1" applyFill="1" applyBorder="1" applyAlignment="1" applyProtection="1">
      <alignment horizontal="left" vertical="center"/>
      <protection locked="0"/>
    </xf>
    <xf numFmtId="0" fontId="134" fillId="34" borderId="20" xfId="0" applyFont="1" applyFill="1" applyBorder="1" applyAlignment="1">
      <alignment horizontal="left" vertical="center"/>
    </xf>
    <xf numFmtId="0" fontId="134" fillId="34" borderId="15" xfId="0" applyFont="1" applyFill="1" applyBorder="1" applyAlignment="1">
      <alignment horizontal="left" vertical="center"/>
    </xf>
    <xf numFmtId="0" fontId="134" fillId="34" borderId="16" xfId="0" applyFont="1" applyFill="1" applyBorder="1" applyAlignment="1">
      <alignment horizontal="left" vertical="center"/>
    </xf>
    <xf numFmtId="0" fontId="134" fillId="34" borderId="22" xfId="0" applyFont="1" applyFill="1" applyBorder="1" applyAlignment="1">
      <alignment horizontal="left" vertical="center"/>
    </xf>
    <xf numFmtId="0" fontId="134" fillId="34" borderId="23" xfId="0" applyFont="1" applyFill="1" applyBorder="1" applyAlignment="1">
      <alignment horizontal="left" vertical="center"/>
    </xf>
    <xf numFmtId="0" fontId="128" fillId="7" borderId="15" xfId="0" applyFont="1" applyFill="1" applyBorder="1" applyAlignment="1" applyProtection="1">
      <alignment horizontal="left" vertical="center"/>
      <protection locked="0"/>
    </xf>
    <xf numFmtId="0" fontId="128" fillId="7" borderId="16" xfId="0" applyFont="1" applyFill="1" applyBorder="1" applyAlignment="1" applyProtection="1">
      <alignment horizontal="left" vertical="center"/>
      <protection locked="0"/>
    </xf>
    <xf numFmtId="0" fontId="128" fillId="7" borderId="15" xfId="0" applyFont="1" applyFill="1" applyBorder="1" applyAlignment="1" applyProtection="1">
      <alignment horizontal="center" vertical="center"/>
      <protection locked="0"/>
    </xf>
    <xf numFmtId="0" fontId="10" fillId="0" borderId="123" xfId="0" applyFont="1" applyFill="1" applyBorder="1" applyAlignment="1" applyProtection="1">
      <alignment horizontal="left" vertical="center" wrapText="1"/>
      <protection locked="0"/>
    </xf>
    <xf numFmtId="0" fontId="128" fillId="0" borderId="123" xfId="0" applyFont="1" applyFill="1" applyBorder="1" applyAlignment="1" applyProtection="1">
      <alignment horizontal="left" vertical="center" wrapText="1"/>
      <protection locked="0"/>
    </xf>
    <xf numFmtId="0" fontId="128" fillId="41" borderId="20" xfId="0" applyFont="1" applyFill="1" applyBorder="1" applyAlignment="1" applyProtection="1">
      <alignment horizontal="left" vertical="center"/>
      <protection locked="0"/>
    </xf>
    <xf numFmtId="0" fontId="128" fillId="41" borderId="15" xfId="0" applyFont="1" applyFill="1" applyBorder="1" applyAlignment="1" applyProtection="1">
      <alignment horizontal="left" vertical="center"/>
      <protection locked="0"/>
    </xf>
    <xf numFmtId="0" fontId="128" fillId="41" borderId="16" xfId="0" applyFont="1" applyFill="1" applyBorder="1" applyAlignment="1" applyProtection="1">
      <alignment horizontal="left" vertical="center"/>
      <protection locked="0"/>
    </xf>
    <xf numFmtId="0" fontId="128" fillId="7" borderId="115" xfId="0" applyFont="1" applyFill="1" applyBorder="1" applyAlignment="1" applyProtection="1">
      <alignment horizontal="left" vertical="center"/>
      <protection locked="0"/>
    </xf>
    <xf numFmtId="0" fontId="128" fillId="7" borderId="29" xfId="0" applyFont="1" applyFill="1" applyBorder="1" applyAlignment="1" applyProtection="1">
      <alignment horizontal="left" vertical="center"/>
      <protection locked="0"/>
    </xf>
    <xf numFmtId="0" fontId="134" fillId="34" borderId="28" xfId="0" applyFont="1" applyFill="1" applyBorder="1" applyAlignment="1" applyProtection="1">
      <alignment horizontal="center" vertical="center"/>
      <protection locked="0"/>
    </xf>
    <xf numFmtId="0" fontId="134" fillId="34" borderId="115" xfId="0" applyFont="1" applyFill="1" applyBorder="1" applyAlignment="1" applyProtection="1">
      <alignment horizontal="center" vertical="center"/>
      <protection locked="0"/>
    </xf>
    <xf numFmtId="0" fontId="135" fillId="42" borderId="0" xfId="0" applyFont="1" applyFill="1" applyBorder="1" applyAlignment="1" applyProtection="1">
      <alignment horizontal="center" vertical="center"/>
      <protection/>
    </xf>
    <xf numFmtId="0" fontId="18" fillId="0" borderId="0" xfId="0" applyFont="1" applyFill="1" applyBorder="1" applyAlignment="1" applyProtection="1">
      <alignment horizontal="left" vertical="center"/>
      <protection/>
    </xf>
    <xf numFmtId="0" fontId="25" fillId="40" borderId="11" xfId="0" applyFont="1" applyFill="1" applyBorder="1" applyAlignment="1" applyProtection="1">
      <alignment horizontal="left" vertical="center"/>
      <protection/>
    </xf>
    <xf numFmtId="0" fontId="14" fillId="0" borderId="22" xfId="0" applyFont="1" applyBorder="1" applyAlignment="1" applyProtection="1">
      <alignment horizontal="left" vertical="center" wrapText="1"/>
      <protection/>
    </xf>
    <xf numFmtId="0" fontId="14" fillId="0" borderId="10" xfId="0" applyFont="1" applyBorder="1" applyAlignment="1" applyProtection="1">
      <alignment horizontal="left" vertical="center" wrapText="1"/>
      <protection/>
    </xf>
    <xf numFmtId="0" fontId="14" fillId="0" borderId="23" xfId="0" applyFont="1" applyBorder="1" applyAlignment="1" applyProtection="1">
      <alignment horizontal="left" vertical="center" wrapText="1"/>
      <protection/>
    </xf>
    <xf numFmtId="0" fontId="26" fillId="40" borderId="22" xfId="0" applyFont="1" applyFill="1" applyBorder="1" applyAlignment="1">
      <alignment horizontal="left" vertical="center"/>
    </xf>
    <xf numFmtId="0" fontId="26" fillId="40" borderId="10" xfId="0" applyFont="1" applyFill="1" applyBorder="1" applyAlignment="1">
      <alignment horizontal="left" vertical="center"/>
    </xf>
    <xf numFmtId="0" fontId="26" fillId="40" borderId="23" xfId="0" applyFont="1" applyFill="1" applyBorder="1" applyAlignment="1">
      <alignment horizontal="left" vertical="center"/>
    </xf>
    <xf numFmtId="0" fontId="25" fillId="40" borderId="22" xfId="0" applyFont="1" applyFill="1" applyBorder="1" applyAlignment="1">
      <alignment horizontal="left" vertical="center"/>
    </xf>
    <xf numFmtId="0" fontId="25" fillId="40" borderId="10" xfId="0" applyFont="1" applyFill="1" applyBorder="1" applyAlignment="1">
      <alignment horizontal="left" vertical="center"/>
    </xf>
    <xf numFmtId="0" fontId="25" fillId="40" borderId="23" xfId="0" applyFont="1" applyFill="1" applyBorder="1" applyAlignment="1">
      <alignment horizontal="left" vertical="center"/>
    </xf>
    <xf numFmtId="0" fontId="25" fillId="40" borderId="22" xfId="0" applyFont="1" applyFill="1" applyBorder="1" applyAlignment="1">
      <alignment horizontal="left" vertical="center" shrinkToFit="1"/>
    </xf>
    <xf numFmtId="0" fontId="25" fillId="40" borderId="10" xfId="0" applyFont="1" applyFill="1" applyBorder="1" applyAlignment="1">
      <alignment horizontal="left" vertical="center" shrinkToFit="1"/>
    </xf>
    <xf numFmtId="0" fontId="25" fillId="40" borderId="23" xfId="0" applyFont="1" applyFill="1" applyBorder="1" applyAlignment="1">
      <alignment horizontal="left" vertical="center" shrinkToFit="1"/>
    </xf>
    <xf numFmtId="0" fontId="14" fillId="0" borderId="2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3" xfId="0" applyFont="1" applyFill="1" applyBorder="1" applyAlignment="1">
      <alignment horizontal="left" vertical="center"/>
    </xf>
    <xf numFmtId="0" fontId="25" fillId="40" borderId="22" xfId="0" applyFont="1" applyFill="1" applyBorder="1" applyAlignment="1" applyProtection="1">
      <alignment horizontal="left" vertical="center"/>
      <protection/>
    </xf>
    <xf numFmtId="0" fontId="25" fillId="40" borderId="10" xfId="0" applyFont="1" applyFill="1" applyBorder="1" applyAlignment="1" applyProtection="1">
      <alignment horizontal="left" vertical="center"/>
      <protection/>
    </xf>
    <xf numFmtId="0" fontId="25" fillId="40" borderId="23" xfId="0" applyFont="1" applyFill="1" applyBorder="1" applyAlignment="1" applyProtection="1">
      <alignment horizontal="left" vertical="center"/>
      <protection/>
    </xf>
    <xf numFmtId="0" fontId="14" fillId="0" borderId="2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38" fontId="14" fillId="0" borderId="22" xfId="0" applyNumberFormat="1" applyFont="1" applyFill="1" applyBorder="1" applyAlignment="1" applyProtection="1">
      <alignment horizontal="right" vertical="center"/>
      <protection/>
    </xf>
    <xf numFmtId="38" fontId="14" fillId="0" borderId="1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left"/>
      <protection/>
    </xf>
    <xf numFmtId="0" fontId="14" fillId="0" borderId="23" xfId="0" applyFont="1" applyFill="1" applyBorder="1" applyAlignment="1" applyProtection="1">
      <alignment horizontal="left"/>
      <protection/>
    </xf>
    <xf numFmtId="38" fontId="14" fillId="0" borderId="22" xfId="49" applyFont="1" applyFill="1" applyBorder="1" applyAlignment="1" applyProtection="1">
      <alignment horizontal="center" vertical="center"/>
      <protection/>
    </xf>
    <xf numFmtId="38" fontId="14" fillId="0" borderId="10" xfId="49" applyFont="1" applyFill="1" applyBorder="1" applyAlignment="1" applyProtection="1">
      <alignment horizontal="center" vertical="center"/>
      <protection/>
    </xf>
    <xf numFmtId="38" fontId="14" fillId="0" borderId="23" xfId="49" applyFont="1" applyFill="1" applyBorder="1" applyAlignment="1" applyProtection="1">
      <alignment horizontal="center" vertical="center"/>
      <protection/>
    </xf>
    <xf numFmtId="0" fontId="25" fillId="10" borderId="140" xfId="0" applyFont="1" applyFill="1" applyBorder="1" applyAlignment="1" applyProtection="1">
      <alignment horizontal="left" vertical="top"/>
      <protection/>
    </xf>
    <xf numFmtId="0" fontId="25" fillId="10" borderId="105" xfId="0" applyFont="1" applyFill="1" applyBorder="1" applyAlignment="1" applyProtection="1">
      <alignment horizontal="left" vertical="top"/>
      <protection/>
    </xf>
    <xf numFmtId="0" fontId="27" fillId="42" borderId="16" xfId="0" applyFont="1" applyFill="1" applyBorder="1" applyAlignment="1" applyProtection="1">
      <alignment horizontal="left" vertical="center"/>
      <protection/>
    </xf>
    <xf numFmtId="0" fontId="27" fillId="42" borderId="105" xfId="0" applyFont="1" applyFill="1" applyBorder="1" applyAlignment="1" applyProtection="1">
      <alignment horizontal="left" vertical="center"/>
      <protection/>
    </xf>
    <xf numFmtId="0" fontId="27" fillId="42" borderId="105" xfId="0" applyFont="1" applyFill="1" applyBorder="1" applyAlignment="1" applyProtection="1">
      <alignment horizontal="left" vertical="center" wrapText="1"/>
      <protection/>
    </xf>
    <xf numFmtId="0" fontId="28" fillId="42" borderId="20" xfId="0" applyFont="1" applyFill="1" applyBorder="1" applyAlignment="1" applyProtection="1">
      <alignment horizontal="left" vertical="center"/>
      <protection/>
    </xf>
    <xf numFmtId="0" fontId="28" fillId="42" borderId="15" xfId="0" applyFont="1" applyFill="1" applyBorder="1" applyAlignment="1" applyProtection="1">
      <alignment horizontal="left" vertical="center"/>
      <protection/>
    </xf>
    <xf numFmtId="0" fontId="28" fillId="42" borderId="16" xfId="0" applyFont="1" applyFill="1" applyBorder="1" applyAlignment="1" applyProtection="1">
      <alignment horizontal="left" vertical="center"/>
      <protection/>
    </xf>
    <xf numFmtId="0" fontId="25" fillId="12" borderId="125" xfId="0" applyFont="1" applyFill="1" applyBorder="1" applyAlignment="1" applyProtection="1">
      <alignment horizontal="left" vertical="center"/>
      <protection/>
    </xf>
    <xf numFmtId="0" fontId="29" fillId="42" borderId="20" xfId="0" applyFont="1" applyFill="1" applyBorder="1" applyAlignment="1" applyProtection="1">
      <alignment horizontal="left" vertical="center" wrapText="1"/>
      <protection/>
    </xf>
    <xf numFmtId="0" fontId="29" fillId="42" borderId="15" xfId="0" applyFont="1" applyFill="1" applyBorder="1" applyAlignment="1" applyProtection="1">
      <alignment horizontal="left" vertical="center" wrapText="1"/>
      <protection/>
    </xf>
    <xf numFmtId="0" fontId="29" fillId="42" borderId="16" xfId="0" applyFont="1" applyFill="1" applyBorder="1" applyAlignment="1" applyProtection="1">
      <alignment horizontal="left" vertical="center" wrapText="1"/>
      <protection/>
    </xf>
    <xf numFmtId="0" fontId="31" fillId="42" borderId="20" xfId="0" applyFont="1" applyFill="1" applyBorder="1" applyAlignment="1" applyProtection="1">
      <alignment horizontal="left" vertical="center" wrapText="1"/>
      <protection/>
    </xf>
    <xf numFmtId="0" fontId="31" fillId="42" borderId="15" xfId="0" applyFont="1" applyFill="1" applyBorder="1" applyAlignment="1" applyProtection="1">
      <alignment horizontal="left" vertical="center" wrapText="1"/>
      <protection/>
    </xf>
    <xf numFmtId="0" fontId="31" fillId="42" borderId="16" xfId="0" applyFont="1" applyFill="1" applyBorder="1" applyAlignment="1" applyProtection="1">
      <alignment horizontal="left" vertical="center" wrapText="1"/>
      <protection/>
    </xf>
    <xf numFmtId="49" fontId="29" fillId="42" borderId="20" xfId="0" applyNumberFormat="1" applyFont="1" applyFill="1" applyBorder="1" applyAlignment="1" applyProtection="1">
      <alignment horizontal="left" vertical="center" wrapText="1"/>
      <protection/>
    </xf>
    <xf numFmtId="49" fontId="29" fillId="42" borderId="15" xfId="0" applyNumberFormat="1" applyFont="1" applyFill="1" applyBorder="1" applyAlignment="1" applyProtection="1">
      <alignment horizontal="left" vertical="center" wrapText="1"/>
      <protection/>
    </xf>
    <xf numFmtId="49" fontId="29" fillId="42" borderId="16" xfId="0" applyNumberFormat="1" applyFont="1" applyFill="1" applyBorder="1" applyAlignment="1" applyProtection="1">
      <alignment horizontal="left" vertical="center" wrapText="1"/>
      <protection/>
    </xf>
    <xf numFmtId="0" fontId="29" fillId="42" borderId="26" xfId="0" applyFont="1" applyFill="1" applyBorder="1" applyAlignment="1" applyProtection="1">
      <alignment horizontal="left" vertical="center" wrapText="1"/>
      <protection/>
    </xf>
    <xf numFmtId="0" fontId="29" fillId="42" borderId="123" xfId="0" applyFont="1" applyFill="1" applyBorder="1" applyAlignment="1" applyProtection="1">
      <alignment horizontal="left" vertical="center" wrapText="1"/>
      <protection/>
    </xf>
    <xf numFmtId="0" fontId="29" fillId="42" borderId="27" xfId="0" applyFont="1" applyFill="1" applyBorder="1" applyAlignment="1" applyProtection="1">
      <alignment horizontal="left" vertical="center" wrapText="1"/>
      <protection/>
    </xf>
    <xf numFmtId="0" fontId="31" fillId="42" borderId="26" xfId="0" applyFont="1" applyFill="1" applyBorder="1" applyAlignment="1" applyProtection="1">
      <alignment horizontal="left" vertical="center" wrapText="1"/>
      <protection/>
    </xf>
    <xf numFmtId="0" fontId="31" fillId="42" borderId="123" xfId="0" applyFont="1" applyFill="1" applyBorder="1" applyAlignment="1" applyProtection="1">
      <alignment horizontal="left" vertical="center" wrapText="1"/>
      <protection/>
    </xf>
    <xf numFmtId="0" fontId="31" fillId="42" borderId="27" xfId="0" applyFont="1" applyFill="1" applyBorder="1" applyAlignment="1" applyProtection="1">
      <alignment horizontal="left" vertical="center" wrapText="1"/>
      <protection/>
    </xf>
    <xf numFmtId="0" fontId="29" fillId="42" borderId="141" xfId="0" applyFont="1" applyFill="1" applyBorder="1" applyAlignment="1" applyProtection="1">
      <alignment horizontal="left" vertical="center" wrapText="1"/>
      <protection/>
    </xf>
    <xf numFmtId="0" fontId="149" fillId="0" borderId="142" xfId="0" applyFont="1" applyFill="1" applyBorder="1" applyAlignment="1" applyProtection="1">
      <alignment horizontal="left" vertical="center" wrapText="1"/>
      <protection/>
    </xf>
    <xf numFmtId="0" fontId="149" fillId="0" borderId="143" xfId="0" applyFont="1" applyFill="1" applyBorder="1" applyAlignment="1" applyProtection="1">
      <alignment horizontal="left" vertical="center" wrapText="1"/>
      <protection/>
    </xf>
    <xf numFmtId="0" fontId="149" fillId="0" borderId="144" xfId="0" applyFont="1" applyFill="1" applyBorder="1" applyAlignment="1" applyProtection="1">
      <alignment horizontal="left" vertical="center" wrapText="1"/>
      <protection/>
    </xf>
    <xf numFmtId="0" fontId="169" fillId="0" borderId="0" xfId="0" applyFont="1" applyFill="1" applyBorder="1" applyAlignment="1" applyProtection="1">
      <alignment horizontal="center" vertical="center"/>
      <protection/>
    </xf>
    <xf numFmtId="0" fontId="25" fillId="12" borderId="22" xfId="0" applyFont="1" applyFill="1" applyBorder="1" applyAlignment="1">
      <alignment horizontal="left" vertical="center"/>
    </xf>
    <xf numFmtId="0" fontId="25" fillId="12" borderId="10" xfId="0" applyFont="1" applyFill="1" applyBorder="1" applyAlignment="1">
      <alignment horizontal="left" vertical="center"/>
    </xf>
    <xf numFmtId="0" fontId="25" fillId="12" borderId="23" xfId="0" applyFont="1" applyFill="1" applyBorder="1" applyAlignment="1">
      <alignment horizontal="left" vertical="center"/>
    </xf>
    <xf numFmtId="0" fontId="23" fillId="42" borderId="145" xfId="0" applyFont="1" applyFill="1" applyBorder="1" applyAlignment="1" applyProtection="1">
      <alignment horizontal="left" vertical="center" wrapText="1"/>
      <protection locked="0"/>
    </xf>
    <xf numFmtId="0" fontId="23" fillId="42" borderId="10" xfId="0" applyFont="1" applyFill="1" applyBorder="1" applyAlignment="1" applyProtection="1">
      <alignment horizontal="left" vertical="center" wrapText="1"/>
      <protection locked="0"/>
    </xf>
    <xf numFmtId="0" fontId="23" fillId="42" borderId="23" xfId="0" applyFont="1" applyFill="1" applyBorder="1" applyAlignment="1" applyProtection="1">
      <alignment horizontal="left" vertical="center" wrapText="1"/>
      <protection locked="0"/>
    </xf>
    <xf numFmtId="0" fontId="23" fillId="42" borderId="145" xfId="0" applyFont="1" applyFill="1" applyBorder="1" applyAlignment="1" applyProtection="1">
      <alignment horizontal="left" vertical="center"/>
      <protection locked="0"/>
    </xf>
    <xf numFmtId="0" fontId="23" fillId="42" borderId="10" xfId="0" applyFont="1" applyFill="1" applyBorder="1" applyAlignment="1" applyProtection="1">
      <alignment horizontal="left" vertical="center"/>
      <protection locked="0"/>
    </xf>
    <xf numFmtId="0" fontId="23" fillId="42" borderId="23" xfId="0" applyFont="1" applyFill="1" applyBorder="1" applyAlignment="1" applyProtection="1">
      <alignment horizontal="left" vertical="center"/>
      <protection locked="0"/>
    </xf>
    <xf numFmtId="0" fontId="32" fillId="42" borderId="145" xfId="0" applyFont="1" applyFill="1" applyBorder="1" applyAlignment="1" applyProtection="1">
      <alignment horizontal="left" vertical="center"/>
      <protection locked="0"/>
    </xf>
    <xf numFmtId="0" fontId="32" fillId="42" borderId="10" xfId="0" applyFont="1" applyFill="1" applyBorder="1" applyAlignment="1" applyProtection="1">
      <alignment horizontal="left" vertical="center"/>
      <protection locked="0"/>
    </xf>
    <xf numFmtId="0" fontId="151" fillId="0" borderId="10" xfId="0" applyFont="1" applyFill="1" applyBorder="1" applyAlignment="1" applyProtection="1">
      <alignment horizontal="left" vertical="center"/>
      <protection locked="0"/>
    </xf>
    <xf numFmtId="0" fontId="151" fillId="0" borderId="23" xfId="0" applyFont="1" applyFill="1" applyBorder="1" applyAlignment="1" applyProtection="1">
      <alignment horizontal="left" vertical="center"/>
      <protection locked="0"/>
    </xf>
    <xf numFmtId="0" fontId="25" fillId="12" borderId="105" xfId="0" applyFont="1" applyFill="1" applyBorder="1" applyAlignment="1" applyProtection="1">
      <alignment horizontal="left" vertical="center"/>
      <protection/>
    </xf>
    <xf numFmtId="0" fontId="128" fillId="0" borderId="20" xfId="0" applyFont="1" applyFill="1" applyBorder="1" applyAlignment="1" applyProtection="1">
      <alignment horizontal="left" vertical="center" wrapText="1"/>
      <protection/>
    </xf>
    <xf numFmtId="0" fontId="128" fillId="0" borderId="15" xfId="0" applyFont="1" applyFill="1" applyBorder="1" applyAlignment="1" applyProtection="1">
      <alignment horizontal="left" vertical="center" wrapText="1"/>
      <protection/>
    </xf>
    <xf numFmtId="0" fontId="128" fillId="0" borderId="16" xfId="0" applyFont="1" applyFill="1" applyBorder="1" applyAlignment="1" applyProtection="1">
      <alignment horizontal="left" vertical="center" wrapText="1"/>
      <protection/>
    </xf>
    <xf numFmtId="0" fontId="169" fillId="0" borderId="123" xfId="0" applyFont="1" applyFill="1" applyBorder="1" applyAlignment="1" applyProtection="1">
      <alignment horizontal="center" vertical="center"/>
      <protection/>
    </xf>
    <xf numFmtId="0" fontId="25" fillId="12" borderId="105" xfId="0" applyFont="1" applyFill="1" applyBorder="1" applyAlignment="1" applyProtection="1">
      <alignment horizontal="left" vertical="center" wrapText="1"/>
      <protection/>
    </xf>
    <xf numFmtId="0" fontId="33" fillId="42" borderId="20" xfId="0" applyFont="1" applyFill="1" applyBorder="1" applyAlignment="1" applyProtection="1">
      <alignment horizontal="center" vertical="center" wrapText="1"/>
      <protection/>
    </xf>
    <xf numFmtId="0" fontId="33" fillId="42" borderId="15" xfId="0" applyFont="1" applyFill="1" applyBorder="1" applyAlignment="1" applyProtection="1">
      <alignment horizontal="center" vertical="center" wrapText="1"/>
      <protection/>
    </xf>
    <xf numFmtId="0" fontId="32" fillId="42" borderId="20" xfId="0" applyFont="1" applyFill="1" applyBorder="1" applyAlignment="1" applyProtection="1">
      <alignment horizontal="center" vertical="center" wrapText="1"/>
      <protection/>
    </xf>
    <xf numFmtId="0" fontId="32" fillId="42" borderId="15" xfId="0" applyFont="1" applyFill="1" applyBorder="1" applyAlignment="1" applyProtection="1">
      <alignment horizontal="center" vertical="center" wrapText="1"/>
      <protection/>
    </xf>
    <xf numFmtId="0" fontId="32" fillId="42" borderId="20" xfId="0" applyFont="1" applyFill="1" applyBorder="1" applyAlignment="1" applyProtection="1">
      <alignment horizontal="center" vertical="center" shrinkToFit="1"/>
      <protection/>
    </xf>
    <xf numFmtId="0" fontId="32" fillId="42" borderId="15" xfId="0" applyFont="1" applyFill="1" applyBorder="1" applyAlignment="1" applyProtection="1">
      <alignment horizontal="center" vertical="center" shrinkToFit="1"/>
      <protection/>
    </xf>
    <xf numFmtId="0" fontId="32" fillId="42" borderId="16" xfId="0" applyFont="1" applyFill="1" applyBorder="1" applyAlignment="1" applyProtection="1">
      <alignment horizontal="center" vertical="center" shrinkToFit="1"/>
      <protection/>
    </xf>
    <xf numFmtId="0" fontId="32" fillId="42" borderId="16" xfId="0" applyFont="1" applyFill="1" applyBorder="1" applyAlignment="1" applyProtection="1">
      <alignment horizontal="center" vertical="center" wrapText="1"/>
      <protection/>
    </xf>
    <xf numFmtId="0" fontId="14" fillId="0" borderId="20"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25" fillId="12" borderId="15" xfId="0" applyFont="1" applyFill="1" applyBorder="1" applyAlignment="1" applyProtection="1">
      <alignment horizontal="left" vertical="center"/>
      <protection/>
    </xf>
    <xf numFmtId="0" fontId="170" fillId="0" borderId="20" xfId="0" applyFont="1" applyFill="1" applyBorder="1" applyAlignment="1" applyProtection="1">
      <alignment horizontal="left" vertical="center" wrapText="1"/>
      <protection/>
    </xf>
    <xf numFmtId="0" fontId="170" fillId="0" borderId="15" xfId="0" applyFont="1" applyFill="1" applyBorder="1" applyAlignment="1" applyProtection="1">
      <alignment horizontal="left" vertical="center" wrapText="1"/>
      <protection/>
    </xf>
    <xf numFmtId="0" fontId="170" fillId="0" borderId="16" xfId="0" applyFont="1" applyFill="1" applyBorder="1" applyAlignment="1" applyProtection="1">
      <alignment horizontal="left" vertical="center" wrapText="1"/>
      <protection/>
    </xf>
    <xf numFmtId="0" fontId="23" fillId="42" borderId="20" xfId="0" applyFont="1" applyFill="1" applyBorder="1" applyAlignment="1" applyProtection="1">
      <alignment horizontal="left" vertical="center" wrapText="1"/>
      <protection/>
    </xf>
    <xf numFmtId="0" fontId="23" fillId="42" borderId="15" xfId="0" applyFont="1" applyFill="1" applyBorder="1" applyAlignment="1" applyProtection="1">
      <alignment horizontal="left" vertical="center" wrapText="1"/>
      <protection/>
    </xf>
    <xf numFmtId="0" fontId="23" fillId="42" borderId="16" xfId="0" applyFont="1" applyFill="1" applyBorder="1" applyAlignment="1" applyProtection="1">
      <alignment horizontal="left" vertical="center" wrapText="1"/>
      <protection/>
    </xf>
    <xf numFmtId="0" fontId="25" fillId="12" borderId="0" xfId="0" applyFont="1" applyFill="1" applyAlignment="1" applyProtection="1">
      <alignment horizontal="left" vertical="center"/>
      <protection/>
    </xf>
    <xf numFmtId="0" fontId="23" fillId="0" borderId="20" xfId="0" applyFont="1" applyFill="1" applyBorder="1" applyAlignment="1" applyProtection="1">
      <alignment horizontal="left" vertical="center"/>
      <protection/>
    </xf>
    <xf numFmtId="0" fontId="23" fillId="0" borderId="15" xfId="0" applyFont="1" applyFill="1" applyBorder="1" applyAlignment="1" applyProtection="1">
      <alignment horizontal="left" vertical="center"/>
      <protection/>
    </xf>
    <xf numFmtId="0" fontId="23" fillId="0" borderId="16" xfId="0" applyFont="1" applyFill="1" applyBorder="1" applyAlignment="1" applyProtection="1">
      <alignment horizontal="left" vertical="center"/>
      <protection/>
    </xf>
    <xf numFmtId="0" fontId="25" fillId="40" borderId="11" xfId="0" applyFont="1" applyFill="1" applyBorder="1" applyAlignment="1">
      <alignment horizontal="left" vertical="center"/>
    </xf>
    <xf numFmtId="0" fontId="34" fillId="12" borderId="34" xfId="0" applyFont="1" applyFill="1" applyBorder="1" applyAlignment="1" applyProtection="1">
      <alignment horizontal="left" vertical="top"/>
      <protection/>
    </xf>
    <xf numFmtId="0" fontId="156" fillId="0" borderId="34" xfId="0" applyFont="1" applyBorder="1" applyAlignment="1" applyProtection="1">
      <alignment horizontal="left" vertical="center"/>
      <protection/>
    </xf>
    <xf numFmtId="0" fontId="148" fillId="0" borderId="0" xfId="0" applyFont="1" applyFill="1" applyBorder="1" applyAlignment="1" applyProtection="1">
      <alignment horizontal="center" vertical="center"/>
      <protection/>
    </xf>
    <xf numFmtId="0" fontId="34" fillId="12" borderId="146" xfId="0" applyFont="1" applyFill="1" applyBorder="1" applyAlignment="1" applyProtection="1">
      <alignment horizontal="left" vertical="top"/>
      <protection/>
    </xf>
    <xf numFmtId="0" fontId="34" fillId="12" borderId="147" xfId="0" applyFont="1" applyFill="1" applyBorder="1" applyAlignment="1" applyProtection="1">
      <alignment horizontal="left" vertical="top"/>
      <protection/>
    </xf>
    <xf numFmtId="0" fontId="151" fillId="0" borderId="11" xfId="0" applyFont="1" applyFill="1" applyBorder="1" applyAlignment="1">
      <alignment horizontal="left" vertical="center"/>
    </xf>
    <xf numFmtId="0" fontId="151" fillId="0" borderId="11" xfId="0" applyFont="1" applyBorder="1" applyAlignment="1" applyProtection="1">
      <alignment horizontal="left" vertical="center" wrapText="1"/>
      <protection/>
    </xf>
    <xf numFmtId="0" fontId="26" fillId="40" borderId="11" xfId="0" applyFont="1" applyFill="1" applyBorder="1" applyAlignment="1" applyProtection="1">
      <alignment horizontal="left" vertical="center"/>
      <protection/>
    </xf>
    <xf numFmtId="0" fontId="132" fillId="0" borderId="11" xfId="0" applyFont="1" applyFill="1" applyBorder="1" applyAlignment="1" applyProtection="1">
      <alignment horizontal="left" vertical="center"/>
      <protection/>
    </xf>
    <xf numFmtId="0" fontId="32" fillId="42" borderId="146" xfId="0" applyFont="1" applyFill="1" applyBorder="1" applyAlignment="1" applyProtection="1">
      <alignment horizontal="left" vertical="center" wrapText="1"/>
      <protection/>
    </xf>
    <xf numFmtId="0" fontId="32" fillId="42" borderId="28" xfId="0" applyFont="1" applyFill="1" applyBorder="1" applyAlignment="1" applyProtection="1">
      <alignment horizontal="left" vertical="center" wrapText="1"/>
      <protection/>
    </xf>
    <xf numFmtId="0" fontId="151" fillId="0" borderId="148" xfId="0" applyFont="1" applyFill="1" applyBorder="1" applyAlignment="1" applyProtection="1">
      <alignment horizontal="left" vertical="center" wrapText="1"/>
      <protection/>
    </xf>
    <xf numFmtId="0" fontId="151" fillId="0" borderId="149" xfId="0" applyFont="1" applyFill="1" applyBorder="1" applyAlignment="1" applyProtection="1">
      <alignment horizontal="left" vertical="center" wrapText="1"/>
      <protection/>
    </xf>
    <xf numFmtId="0" fontId="151" fillId="0" borderId="150" xfId="0" applyFont="1" applyFill="1" applyBorder="1" applyAlignment="1" applyProtection="1">
      <alignment horizontal="left" vertical="center" wrapText="1"/>
      <protection/>
    </xf>
    <xf numFmtId="0" fontId="127" fillId="0" borderId="11" xfId="0" applyFont="1" applyFill="1" applyBorder="1" applyAlignment="1">
      <alignment horizontal="left" vertical="center"/>
    </xf>
    <xf numFmtId="0" fontId="127" fillId="41" borderId="22" xfId="0" applyFont="1" applyFill="1" applyBorder="1" applyAlignment="1">
      <alignment horizontal="center" vertical="center"/>
    </xf>
    <xf numFmtId="0" fontId="127" fillId="41" borderId="10" xfId="0" applyFont="1" applyFill="1" applyBorder="1" applyAlignment="1">
      <alignment horizontal="center" vertical="center"/>
    </xf>
    <xf numFmtId="0" fontId="171" fillId="42" borderId="10" xfId="0" applyFont="1" applyFill="1" applyBorder="1" applyAlignment="1">
      <alignment horizontal="left" vertical="center"/>
    </xf>
    <xf numFmtId="0" fontId="24" fillId="0" borderId="2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3" xfId="0" applyFont="1" applyFill="1" applyBorder="1" applyAlignment="1">
      <alignment horizontal="center" vertical="center"/>
    </xf>
    <xf numFmtId="0" fontId="172" fillId="42" borderId="22" xfId="0" applyFont="1" applyFill="1" applyBorder="1" applyAlignment="1">
      <alignment horizontal="center" vertical="center"/>
    </xf>
    <xf numFmtId="0" fontId="172" fillId="42" borderId="10" xfId="0" applyFont="1" applyFill="1" applyBorder="1" applyAlignment="1">
      <alignment horizontal="center" vertical="center"/>
    </xf>
    <xf numFmtId="0" fontId="172" fillId="42" borderId="23" xfId="0" applyFont="1" applyFill="1" applyBorder="1" applyAlignment="1">
      <alignment horizontal="center" vertical="center"/>
    </xf>
    <xf numFmtId="0" fontId="127" fillId="0" borderId="0" xfId="0" applyFont="1" applyAlignment="1">
      <alignment horizontal="left" vertical="center"/>
    </xf>
    <xf numFmtId="0" fontId="34" fillId="0" borderId="0" xfId="0" applyFont="1" applyAlignment="1">
      <alignment horizontal="left" vertical="center"/>
    </xf>
    <xf numFmtId="0" fontId="168" fillId="7" borderId="21" xfId="0" applyFont="1" applyFill="1" applyBorder="1" applyAlignment="1">
      <alignment horizontal="left" vertical="center"/>
    </xf>
    <xf numFmtId="0" fontId="168" fillId="7" borderId="18" xfId="0" applyFont="1" applyFill="1" applyBorder="1" applyAlignment="1">
      <alignment horizontal="left" vertical="center"/>
    </xf>
    <xf numFmtId="0" fontId="168" fillId="7" borderId="30" xfId="0" applyFont="1" applyFill="1" applyBorder="1" applyAlignment="1">
      <alignment horizontal="left" vertical="center"/>
    </xf>
    <xf numFmtId="0" fontId="168" fillId="7" borderId="51" xfId="0" applyFont="1" applyFill="1" applyBorder="1" applyAlignment="1">
      <alignment horizontal="left" vertical="center"/>
    </xf>
    <xf numFmtId="0" fontId="168" fillId="7" borderId="42" xfId="0" applyFont="1" applyFill="1" applyBorder="1" applyAlignment="1">
      <alignment horizontal="left" vertical="center"/>
    </xf>
    <xf numFmtId="0" fontId="168" fillId="7" borderId="52" xfId="0" applyFont="1" applyFill="1" applyBorder="1" applyAlignment="1">
      <alignment horizontal="left" vertical="center"/>
    </xf>
    <xf numFmtId="0" fontId="127" fillId="42" borderId="11" xfId="0" applyFont="1" applyFill="1" applyBorder="1" applyAlignment="1">
      <alignment horizontal="center" vertical="center"/>
    </xf>
    <xf numFmtId="0" fontId="3" fillId="0" borderId="21" xfId="0" applyFont="1" applyBorder="1" applyAlignment="1">
      <alignment horizontal="center" vertical="center" wrapText="1"/>
    </xf>
    <xf numFmtId="0" fontId="128" fillId="0" borderId="18" xfId="0" applyFont="1" applyBorder="1" applyAlignment="1">
      <alignment horizontal="center" vertical="center"/>
    </xf>
    <xf numFmtId="0" fontId="128" fillId="0" borderId="30" xfId="0" applyFont="1" applyBorder="1" applyAlignment="1">
      <alignment horizontal="center" vertical="center"/>
    </xf>
    <xf numFmtId="0" fontId="128" fillId="0" borderId="19" xfId="0" applyFont="1" applyBorder="1" applyAlignment="1">
      <alignment horizontal="center" vertical="center"/>
    </xf>
    <xf numFmtId="0" fontId="128" fillId="0" borderId="0" xfId="0" applyFont="1" applyBorder="1" applyAlignment="1">
      <alignment horizontal="center" vertical="center"/>
    </xf>
    <xf numFmtId="0" fontId="128" fillId="0" borderId="31" xfId="0" applyFont="1" applyBorder="1" applyAlignment="1">
      <alignment horizontal="center" vertical="center"/>
    </xf>
    <xf numFmtId="0" fontId="128" fillId="0" borderId="51" xfId="0" applyFont="1" applyBorder="1" applyAlignment="1">
      <alignment horizontal="center" vertical="center"/>
    </xf>
    <xf numFmtId="0" fontId="128" fillId="0" borderId="42" xfId="0" applyFont="1" applyBorder="1" applyAlignment="1">
      <alignment horizontal="center" vertical="center"/>
    </xf>
    <xf numFmtId="0" fontId="128" fillId="0" borderId="52" xfId="0" applyFont="1" applyBorder="1" applyAlignment="1">
      <alignment horizontal="center" vertical="center"/>
    </xf>
    <xf numFmtId="0" fontId="23" fillId="35" borderId="11" xfId="0" applyFont="1" applyFill="1" applyBorder="1" applyAlignment="1">
      <alignment horizontal="right" vertical="center"/>
    </xf>
    <xf numFmtId="0" fontId="127" fillId="0" borderId="11" xfId="0" applyFont="1" applyBorder="1" applyAlignment="1">
      <alignment horizontal="right" vertical="center"/>
    </xf>
    <xf numFmtId="0" fontId="24" fillId="35" borderId="11" xfId="0" applyFont="1" applyFill="1" applyBorder="1" applyAlignment="1">
      <alignment horizontal="right" vertical="center"/>
    </xf>
    <xf numFmtId="0" fontId="29" fillId="35" borderId="22" xfId="0" applyFont="1" applyFill="1" applyBorder="1" applyAlignment="1">
      <alignment horizontal="right" vertical="center" wrapText="1"/>
    </xf>
    <xf numFmtId="0" fontId="29" fillId="35" borderId="10" xfId="0" applyFont="1" applyFill="1" applyBorder="1" applyAlignment="1">
      <alignment horizontal="right" vertical="center" wrapText="1"/>
    </xf>
    <xf numFmtId="0" fontId="29" fillId="35" borderId="23" xfId="0" applyFont="1" applyFill="1" applyBorder="1" applyAlignment="1">
      <alignment horizontal="right" vertical="center" wrapText="1"/>
    </xf>
    <xf numFmtId="0" fontId="127" fillId="42" borderId="11" xfId="0" applyFont="1" applyFill="1" applyBorder="1" applyAlignment="1">
      <alignment horizontal="center" vertical="center" shrinkToFit="1"/>
    </xf>
    <xf numFmtId="0" fontId="13" fillId="0" borderId="0" xfId="0" applyFont="1" applyAlignment="1">
      <alignment horizontal="left" vertical="center"/>
    </xf>
    <xf numFmtId="0" fontId="127" fillId="0" borderId="22" xfId="0" applyFont="1" applyBorder="1" applyAlignment="1">
      <alignment horizontal="center" vertical="center"/>
    </xf>
    <xf numFmtId="0" fontId="127" fillId="0" borderId="10" xfId="0" applyFont="1" applyBorder="1" applyAlignment="1">
      <alignment horizontal="center" vertical="center"/>
    </xf>
    <xf numFmtId="0" fontId="127" fillId="0" borderId="23" xfId="0" applyFont="1" applyBorder="1" applyAlignment="1">
      <alignment horizontal="center" vertical="center"/>
    </xf>
    <xf numFmtId="0" fontId="127" fillId="0" borderId="22" xfId="0" applyFont="1" applyBorder="1" applyAlignment="1" applyProtection="1">
      <alignment horizontal="center" vertical="center"/>
      <protection locked="0"/>
    </xf>
    <xf numFmtId="0" fontId="127" fillId="0" borderId="10" xfId="0" applyFont="1" applyBorder="1" applyAlignment="1" applyProtection="1">
      <alignment horizontal="center" vertical="center"/>
      <protection locked="0"/>
    </xf>
    <xf numFmtId="0" fontId="127" fillId="0" borderId="23" xfId="0" applyFont="1" applyBorder="1" applyAlignment="1" applyProtection="1">
      <alignment horizontal="center" vertical="center"/>
      <protection locked="0"/>
    </xf>
    <xf numFmtId="0" fontId="127" fillId="42" borderId="28" xfId="0" applyFont="1" applyFill="1" applyBorder="1" applyAlignment="1">
      <alignment horizontal="left" vertical="center"/>
    </xf>
    <xf numFmtId="0" fontId="127" fillId="42" borderId="115" xfId="0" applyFont="1" applyFill="1" applyBorder="1" applyAlignment="1">
      <alignment horizontal="left" vertical="center"/>
    </xf>
    <xf numFmtId="0" fontId="127" fillId="42" borderId="29" xfId="0" applyFont="1" applyFill="1" applyBorder="1" applyAlignment="1">
      <alignment horizontal="left" vertical="center"/>
    </xf>
    <xf numFmtId="0" fontId="27" fillId="0" borderId="0" xfId="0" applyFont="1" applyAlignment="1">
      <alignment horizontal="left" vertical="center" wrapText="1"/>
    </xf>
    <xf numFmtId="0" fontId="127" fillId="0" borderId="22" xfId="0" applyFont="1" applyBorder="1" applyAlignment="1">
      <alignment horizontal="right" vertical="center"/>
    </xf>
    <xf numFmtId="0" fontId="127" fillId="0" borderId="10" xfId="0" applyFont="1" applyBorder="1" applyAlignment="1">
      <alignment horizontal="right" vertical="center"/>
    </xf>
    <xf numFmtId="0" fontId="127" fillId="35" borderId="10" xfId="0" applyFont="1" applyFill="1" applyBorder="1" applyAlignment="1">
      <alignment horizontal="center" vertical="center"/>
    </xf>
    <xf numFmtId="0" fontId="127" fillId="35" borderId="23" xfId="0" applyFont="1" applyFill="1" applyBorder="1" applyAlignment="1">
      <alignment horizontal="center" vertical="center"/>
    </xf>
    <xf numFmtId="0" fontId="34" fillId="0" borderId="10" xfId="0" applyFont="1" applyBorder="1" applyAlignment="1">
      <alignment horizontal="left" vertical="center"/>
    </xf>
    <xf numFmtId="0" fontId="34" fillId="35" borderId="10" xfId="0" applyFont="1" applyFill="1" applyBorder="1" applyAlignment="1">
      <alignment horizontal="center" vertical="center"/>
    </xf>
    <xf numFmtId="0" fontId="13" fillId="35" borderId="23" xfId="0" applyFont="1" applyFill="1" applyBorder="1" applyAlignment="1">
      <alignment horizontal="center" vertical="center"/>
    </xf>
    <xf numFmtId="0" fontId="128" fillId="7" borderId="19" xfId="0" applyFont="1" applyFill="1" applyBorder="1" applyAlignment="1">
      <alignment horizontal="left" vertical="center" wrapText="1"/>
    </xf>
    <xf numFmtId="0" fontId="128" fillId="7" borderId="0" xfId="0" applyFont="1" applyFill="1" applyBorder="1" applyAlignment="1">
      <alignment horizontal="left" vertical="center" wrapText="1"/>
    </xf>
    <xf numFmtId="0" fontId="38" fillId="0" borderId="0" xfId="0" applyFont="1" applyAlignment="1">
      <alignment horizontal="left" vertical="center" wrapText="1"/>
    </xf>
    <xf numFmtId="0" fontId="17" fillId="0" borderId="0" xfId="0" applyFont="1" applyAlignment="1">
      <alignment horizontal="left" vertical="center"/>
    </xf>
    <xf numFmtId="0" fontId="128" fillId="7" borderId="21" xfId="0" applyFont="1" applyFill="1" applyBorder="1" applyAlignment="1">
      <alignment horizontal="left" vertical="center" wrapText="1"/>
    </xf>
    <xf numFmtId="0" fontId="128" fillId="7" borderId="18" xfId="0" applyFont="1" applyFill="1" applyBorder="1" applyAlignment="1">
      <alignment horizontal="left" vertical="center" wrapText="1"/>
    </xf>
    <xf numFmtId="0" fontId="128" fillId="7" borderId="30" xfId="0" applyFont="1" applyFill="1" applyBorder="1" applyAlignment="1">
      <alignment horizontal="left" vertical="center" wrapText="1"/>
    </xf>
    <xf numFmtId="0" fontId="128" fillId="7" borderId="31" xfId="0" applyFont="1" applyFill="1" applyBorder="1" applyAlignment="1">
      <alignment horizontal="left" vertical="center" wrapText="1"/>
    </xf>
    <xf numFmtId="0" fontId="128" fillId="7" borderId="51" xfId="0" applyFont="1" applyFill="1" applyBorder="1" applyAlignment="1">
      <alignment horizontal="left" vertical="center" wrapText="1"/>
    </xf>
    <xf numFmtId="0" fontId="128" fillId="7" borderId="42" xfId="0" applyFont="1" applyFill="1" applyBorder="1" applyAlignment="1">
      <alignment horizontal="left" vertical="center" wrapText="1"/>
    </xf>
    <xf numFmtId="0" fontId="128" fillId="7" borderId="52" xfId="0" applyFont="1" applyFill="1" applyBorder="1" applyAlignment="1">
      <alignment horizontal="left" vertical="center" wrapText="1"/>
    </xf>
    <xf numFmtId="0" fontId="23" fillId="35" borderId="32" xfId="0" applyFont="1" applyFill="1" applyBorder="1" applyAlignment="1">
      <alignment horizontal="left" vertical="center" wrapText="1"/>
    </xf>
    <xf numFmtId="0" fontId="23" fillId="35" borderId="21" xfId="0" applyFont="1" applyFill="1" applyBorder="1" applyAlignment="1">
      <alignment horizontal="left" vertical="center" wrapText="1"/>
    </xf>
    <xf numFmtId="0" fontId="23" fillId="35" borderId="18" xfId="0" applyFont="1" applyFill="1" applyBorder="1" applyAlignment="1">
      <alignment horizontal="left" vertical="center" wrapText="1"/>
    </xf>
    <xf numFmtId="0" fontId="23" fillId="35" borderId="30" xfId="0" applyFont="1" applyFill="1" applyBorder="1" applyAlignment="1">
      <alignment horizontal="left" vertical="center" wrapText="1"/>
    </xf>
    <xf numFmtId="0" fontId="23" fillId="35" borderId="11" xfId="0" applyFont="1" applyFill="1" applyBorder="1" applyAlignment="1">
      <alignment horizontal="left" vertical="center" wrapText="1"/>
    </xf>
    <xf numFmtId="0" fontId="23" fillId="35" borderId="22"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35" borderId="23" xfId="0" applyFont="1" applyFill="1" applyBorder="1" applyAlignment="1">
      <alignment horizontal="center" vertical="center" wrapText="1"/>
    </xf>
    <xf numFmtId="0" fontId="23" fillId="35" borderId="22" xfId="0" applyFont="1" applyFill="1" applyBorder="1" applyAlignment="1">
      <alignment horizontal="center" vertical="center"/>
    </xf>
    <xf numFmtId="0" fontId="23" fillId="35" borderId="10" xfId="0" applyFont="1" applyFill="1" applyBorder="1" applyAlignment="1">
      <alignment horizontal="center" vertical="center"/>
    </xf>
    <xf numFmtId="0" fontId="23" fillId="35" borderId="23" xfId="0" applyFont="1" applyFill="1" applyBorder="1" applyAlignment="1">
      <alignment horizontal="center" vertical="center"/>
    </xf>
    <xf numFmtId="0" fontId="23" fillId="35" borderId="22" xfId="0" applyFont="1" applyFill="1" applyBorder="1" applyAlignment="1">
      <alignment horizontal="center" vertical="center" shrinkToFit="1"/>
    </xf>
    <xf numFmtId="0" fontId="23" fillId="35" borderId="10" xfId="0" applyFont="1" applyFill="1" applyBorder="1" applyAlignment="1">
      <alignment horizontal="center" vertical="center" shrinkToFit="1"/>
    </xf>
    <xf numFmtId="0" fontId="23" fillId="35" borderId="23" xfId="0" applyFont="1" applyFill="1" applyBorder="1" applyAlignment="1">
      <alignment horizontal="center" vertical="center" shrinkToFit="1"/>
    </xf>
    <xf numFmtId="0" fontId="23" fillId="35" borderId="22" xfId="0" applyFont="1" applyFill="1" applyBorder="1" applyAlignment="1">
      <alignment horizontal="left" vertical="center" wrapText="1"/>
    </xf>
    <xf numFmtId="0" fontId="23" fillId="35" borderId="10" xfId="0" applyFont="1" applyFill="1" applyBorder="1" applyAlignment="1">
      <alignment horizontal="left" vertical="center" wrapText="1"/>
    </xf>
    <xf numFmtId="0" fontId="23" fillId="35" borderId="23" xfId="0" applyFont="1" applyFill="1" applyBorder="1" applyAlignment="1">
      <alignment horizontal="left" vertical="center" wrapText="1"/>
    </xf>
    <xf numFmtId="0" fontId="23" fillId="35" borderId="22" xfId="0" applyFont="1" applyFill="1" applyBorder="1" applyAlignment="1">
      <alignment horizontal="left" vertical="center"/>
    </xf>
    <xf numFmtId="0" fontId="23" fillId="35" borderId="10" xfId="0" applyFont="1" applyFill="1" applyBorder="1" applyAlignment="1">
      <alignment horizontal="left" vertical="center"/>
    </xf>
    <xf numFmtId="0" fontId="23" fillId="35" borderId="23" xfId="0" applyFont="1" applyFill="1" applyBorder="1" applyAlignment="1">
      <alignment horizontal="left" vertical="center"/>
    </xf>
    <xf numFmtId="0" fontId="14" fillId="41" borderId="22" xfId="0" applyFont="1" applyFill="1" applyBorder="1" applyAlignment="1">
      <alignment horizontal="center" vertical="center"/>
    </xf>
    <xf numFmtId="0" fontId="14" fillId="41" borderId="10" xfId="0" applyFont="1" applyFill="1" applyBorder="1" applyAlignment="1">
      <alignment horizontal="center" vertical="center"/>
    </xf>
    <xf numFmtId="0" fontId="14" fillId="41" borderId="23" xfId="0" applyFont="1" applyFill="1" applyBorder="1" applyAlignment="1">
      <alignment horizontal="center" vertical="center"/>
    </xf>
    <xf numFmtId="0" fontId="128" fillId="0" borderId="0" xfId="0" applyFont="1" applyBorder="1" applyAlignment="1">
      <alignment horizontal="left" vertical="center" wrapText="1"/>
    </xf>
    <xf numFmtId="0" fontId="24" fillId="41" borderId="21" xfId="0" applyFont="1" applyFill="1" applyBorder="1" applyAlignment="1">
      <alignment horizontal="center" vertical="center"/>
    </xf>
    <xf numFmtId="0" fontId="24" fillId="41" borderId="18" xfId="0" applyFont="1" applyFill="1" applyBorder="1" applyAlignment="1">
      <alignment horizontal="center" vertical="center"/>
    </xf>
    <xf numFmtId="0" fontId="128" fillId="0" borderId="42" xfId="0" applyFont="1" applyBorder="1" applyAlignment="1">
      <alignment horizontal="center"/>
    </xf>
    <xf numFmtId="0" fontId="34" fillId="0" borderId="42" xfId="0" applyFont="1" applyBorder="1" applyAlignment="1">
      <alignment horizontal="left" vertical="center" wrapText="1"/>
    </xf>
    <xf numFmtId="0" fontId="127" fillId="41" borderId="23" xfId="0" applyFont="1" applyFill="1" applyBorder="1" applyAlignment="1">
      <alignment horizontal="center" vertical="center"/>
    </xf>
    <xf numFmtId="0" fontId="127" fillId="41" borderId="22" xfId="0" applyFont="1" applyFill="1" applyBorder="1" applyAlignment="1">
      <alignment horizontal="left" vertical="center"/>
    </xf>
    <xf numFmtId="0" fontId="127" fillId="41" borderId="10" xfId="0" applyFont="1" applyFill="1" applyBorder="1" applyAlignment="1">
      <alignment horizontal="left" vertical="center"/>
    </xf>
    <xf numFmtId="0" fontId="127" fillId="41" borderId="23" xfId="0" applyFont="1" applyFill="1" applyBorder="1" applyAlignment="1">
      <alignment horizontal="left" vertical="center"/>
    </xf>
    <xf numFmtId="0" fontId="29" fillId="0" borderId="0" xfId="0" applyFont="1" applyAlignment="1">
      <alignment horizontal="left" vertical="center"/>
    </xf>
    <xf numFmtId="0" fontId="23" fillId="0" borderId="151" xfId="0" applyFont="1" applyBorder="1" applyAlignment="1" applyProtection="1">
      <alignment horizontal="left" vertical="center"/>
      <protection locked="0"/>
    </xf>
    <xf numFmtId="0" fontId="23" fillId="0" borderId="152" xfId="0" applyFont="1" applyBorder="1" applyAlignment="1" applyProtection="1">
      <alignment horizontal="left" vertical="center"/>
      <protection locked="0"/>
    </xf>
    <xf numFmtId="0" fontId="23" fillId="0" borderId="153" xfId="0" applyFont="1" applyBorder="1" applyAlignment="1" applyProtection="1">
      <alignment horizontal="left" vertical="center"/>
      <protection locked="0"/>
    </xf>
    <xf numFmtId="0" fontId="128"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29.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9.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9.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24</xdr:row>
      <xdr:rowOff>28575</xdr:rowOff>
    </xdr:from>
    <xdr:to>
      <xdr:col>6</xdr:col>
      <xdr:colOff>38100</xdr:colOff>
      <xdr:row>24</xdr:row>
      <xdr:rowOff>285750</xdr:rowOff>
    </xdr:to>
    <xdr:sp>
      <xdr:nvSpPr>
        <xdr:cNvPr id="1" name="左大かっこ 3"/>
        <xdr:cNvSpPr>
          <a:spLocks/>
        </xdr:cNvSpPr>
      </xdr:nvSpPr>
      <xdr:spPr>
        <a:xfrm>
          <a:off x="981075" y="6800850"/>
          <a:ext cx="28575" cy="257175"/>
        </a:xfrm>
        <a:prstGeom prst="leftBracket">
          <a:avLst>
            <a:gd name="adj" fmla="val -4918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85725</xdr:colOff>
      <xdr:row>23</xdr:row>
      <xdr:rowOff>352425</xdr:rowOff>
    </xdr:from>
    <xdr:to>
      <xdr:col>38</xdr:col>
      <xdr:colOff>123825</xdr:colOff>
      <xdr:row>24</xdr:row>
      <xdr:rowOff>304800</xdr:rowOff>
    </xdr:to>
    <xdr:sp>
      <xdr:nvSpPr>
        <xdr:cNvPr id="2" name="右大かっこ 4"/>
        <xdr:cNvSpPr>
          <a:spLocks/>
        </xdr:cNvSpPr>
      </xdr:nvSpPr>
      <xdr:spPr>
        <a:xfrm>
          <a:off x="6238875" y="6772275"/>
          <a:ext cx="38100" cy="304800"/>
        </a:xfrm>
        <a:prstGeom prst="rightBracket">
          <a:avLst>
            <a:gd name="adj" fmla="val -4873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142875</xdr:colOff>
      <xdr:row>50</xdr:row>
      <xdr:rowOff>28575</xdr:rowOff>
    </xdr:from>
    <xdr:to>
      <xdr:col>31</xdr:col>
      <xdr:colOff>9525</xdr:colOff>
      <xdr:row>50</xdr:row>
      <xdr:rowOff>314325</xdr:rowOff>
    </xdr:to>
    <xdr:sp>
      <xdr:nvSpPr>
        <xdr:cNvPr id="3" name="左大かっこ 7"/>
        <xdr:cNvSpPr>
          <a:spLocks/>
        </xdr:cNvSpPr>
      </xdr:nvSpPr>
      <xdr:spPr>
        <a:xfrm>
          <a:off x="5000625" y="17154525"/>
          <a:ext cx="28575" cy="285750"/>
        </a:xfrm>
        <a:prstGeom prst="leftBracket">
          <a:avLst>
            <a:gd name="adj" fmla="val -4866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104775</xdr:colOff>
      <xdr:row>50</xdr:row>
      <xdr:rowOff>28575</xdr:rowOff>
    </xdr:from>
    <xdr:to>
      <xdr:col>38</xdr:col>
      <xdr:colOff>161925</xdr:colOff>
      <xdr:row>50</xdr:row>
      <xdr:rowOff>304800</xdr:rowOff>
    </xdr:to>
    <xdr:sp>
      <xdr:nvSpPr>
        <xdr:cNvPr id="4" name="右大かっこ 8"/>
        <xdr:cNvSpPr>
          <a:spLocks/>
        </xdr:cNvSpPr>
      </xdr:nvSpPr>
      <xdr:spPr>
        <a:xfrm>
          <a:off x="6257925" y="17154525"/>
          <a:ext cx="57150" cy="276225"/>
        </a:xfrm>
        <a:prstGeom prst="rightBracket">
          <a:avLst>
            <a:gd name="adj" fmla="val -4870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26</xdr:row>
      <xdr:rowOff>0</xdr:rowOff>
    </xdr:from>
    <xdr:to>
      <xdr:col>31</xdr:col>
      <xdr:colOff>28575</xdr:colOff>
      <xdr:row>26</xdr:row>
      <xdr:rowOff>457200</xdr:rowOff>
    </xdr:to>
    <xdr:sp>
      <xdr:nvSpPr>
        <xdr:cNvPr id="5" name="左大かっこ 70"/>
        <xdr:cNvSpPr>
          <a:spLocks/>
        </xdr:cNvSpPr>
      </xdr:nvSpPr>
      <xdr:spPr>
        <a:xfrm>
          <a:off x="5019675" y="7372350"/>
          <a:ext cx="28575" cy="457200"/>
        </a:xfrm>
        <a:prstGeom prst="leftBracket">
          <a:avLst>
            <a:gd name="adj" fmla="val -4914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104775</xdr:colOff>
      <xdr:row>26</xdr:row>
      <xdr:rowOff>0</xdr:rowOff>
    </xdr:from>
    <xdr:to>
      <xdr:col>38</xdr:col>
      <xdr:colOff>161925</xdr:colOff>
      <xdr:row>26</xdr:row>
      <xdr:rowOff>457200</xdr:rowOff>
    </xdr:to>
    <xdr:sp>
      <xdr:nvSpPr>
        <xdr:cNvPr id="6" name="右大かっこ 71"/>
        <xdr:cNvSpPr>
          <a:spLocks/>
        </xdr:cNvSpPr>
      </xdr:nvSpPr>
      <xdr:spPr>
        <a:xfrm>
          <a:off x="6257925" y="7372350"/>
          <a:ext cx="57150" cy="457200"/>
        </a:xfrm>
        <a:prstGeom prst="rightBracket">
          <a:avLst>
            <a:gd name="adj" fmla="val -4912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85725</xdr:colOff>
      <xdr:row>41</xdr:row>
      <xdr:rowOff>19050</xdr:rowOff>
    </xdr:from>
    <xdr:to>
      <xdr:col>28</xdr:col>
      <xdr:colOff>123825</xdr:colOff>
      <xdr:row>41</xdr:row>
      <xdr:rowOff>238125</xdr:rowOff>
    </xdr:to>
    <xdr:grpSp>
      <xdr:nvGrpSpPr>
        <xdr:cNvPr id="7" name="グループ化 1"/>
        <xdr:cNvGrpSpPr>
          <a:grpSpLocks/>
        </xdr:cNvGrpSpPr>
      </xdr:nvGrpSpPr>
      <xdr:grpSpPr>
        <a:xfrm>
          <a:off x="2514600" y="14287500"/>
          <a:ext cx="2143125" cy="219075"/>
          <a:chOff x="2952750" y="13092113"/>
          <a:chExt cx="2524125" cy="21907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73</xdr:row>
      <xdr:rowOff>19050</xdr:rowOff>
    </xdr:from>
    <xdr:to>
      <xdr:col>19</xdr:col>
      <xdr:colOff>114300</xdr:colOff>
      <xdr:row>73</xdr:row>
      <xdr:rowOff>228600</xdr:rowOff>
    </xdr:to>
    <xdr:sp>
      <xdr:nvSpPr>
        <xdr:cNvPr id="1" name="左大かっこ 6"/>
        <xdr:cNvSpPr>
          <a:spLocks/>
        </xdr:cNvSpPr>
      </xdr:nvSpPr>
      <xdr:spPr>
        <a:xfrm>
          <a:off x="2981325" y="17373600"/>
          <a:ext cx="28575" cy="209550"/>
        </a:xfrm>
        <a:prstGeom prst="leftBracket">
          <a:avLst>
            <a:gd name="adj" fmla="val -485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95250</xdr:colOff>
      <xdr:row>73</xdr:row>
      <xdr:rowOff>19050</xdr:rowOff>
    </xdr:from>
    <xdr:to>
      <xdr:col>25</xdr:col>
      <xdr:colOff>142875</xdr:colOff>
      <xdr:row>73</xdr:row>
      <xdr:rowOff>209550</xdr:rowOff>
    </xdr:to>
    <xdr:sp>
      <xdr:nvSpPr>
        <xdr:cNvPr id="2" name="右大かっこ 7"/>
        <xdr:cNvSpPr>
          <a:spLocks/>
        </xdr:cNvSpPr>
      </xdr:nvSpPr>
      <xdr:spPr>
        <a:xfrm>
          <a:off x="3905250" y="17373600"/>
          <a:ext cx="47625" cy="190500"/>
        </a:xfrm>
        <a:prstGeom prst="rightBracket">
          <a:avLst>
            <a:gd name="adj" fmla="val -4809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38100</xdr:rowOff>
    </xdr:from>
    <xdr:to>
      <xdr:col>6</xdr:col>
      <xdr:colOff>38100</xdr:colOff>
      <xdr:row>74</xdr:row>
      <xdr:rowOff>247650</xdr:rowOff>
    </xdr:to>
    <xdr:sp>
      <xdr:nvSpPr>
        <xdr:cNvPr id="3" name="左大かっこ 19"/>
        <xdr:cNvSpPr>
          <a:spLocks/>
        </xdr:cNvSpPr>
      </xdr:nvSpPr>
      <xdr:spPr>
        <a:xfrm>
          <a:off x="914400" y="17649825"/>
          <a:ext cx="38100" cy="209550"/>
        </a:xfrm>
        <a:prstGeom prst="leftBracket">
          <a:avLst>
            <a:gd name="adj" fmla="val -485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76200</xdr:colOff>
      <xdr:row>74</xdr:row>
      <xdr:rowOff>19050</xdr:rowOff>
    </xdr:from>
    <xdr:to>
      <xdr:col>38</xdr:col>
      <xdr:colOff>133350</xdr:colOff>
      <xdr:row>74</xdr:row>
      <xdr:rowOff>228600</xdr:rowOff>
    </xdr:to>
    <xdr:sp>
      <xdr:nvSpPr>
        <xdr:cNvPr id="4" name="右大かっこ 20"/>
        <xdr:cNvSpPr>
          <a:spLocks/>
        </xdr:cNvSpPr>
      </xdr:nvSpPr>
      <xdr:spPr>
        <a:xfrm>
          <a:off x="5867400" y="17630775"/>
          <a:ext cx="57150" cy="209550"/>
        </a:xfrm>
        <a:prstGeom prst="rightBracket">
          <a:avLst>
            <a:gd name="adj" fmla="val -4809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9525</xdr:colOff>
      <xdr:row>77</xdr:row>
      <xdr:rowOff>0</xdr:rowOff>
    </xdr:from>
    <xdr:to>
      <xdr:col>15</xdr:col>
      <xdr:colOff>47625</xdr:colOff>
      <xdr:row>77</xdr:row>
      <xdr:rowOff>266700</xdr:rowOff>
    </xdr:to>
    <xdr:sp>
      <xdr:nvSpPr>
        <xdr:cNvPr id="5" name="左大かっこ 32"/>
        <xdr:cNvSpPr>
          <a:spLocks/>
        </xdr:cNvSpPr>
      </xdr:nvSpPr>
      <xdr:spPr>
        <a:xfrm>
          <a:off x="2295525" y="18192750"/>
          <a:ext cx="38100" cy="266700"/>
        </a:xfrm>
        <a:prstGeom prst="leftBracket">
          <a:avLst>
            <a:gd name="adj" fmla="val -4854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95250</xdr:colOff>
      <xdr:row>77</xdr:row>
      <xdr:rowOff>0</xdr:rowOff>
    </xdr:from>
    <xdr:to>
      <xdr:col>23</xdr:col>
      <xdr:colOff>142875</xdr:colOff>
      <xdr:row>78</xdr:row>
      <xdr:rowOff>19050</xdr:rowOff>
    </xdr:to>
    <xdr:sp>
      <xdr:nvSpPr>
        <xdr:cNvPr id="6" name="右大かっこ 33"/>
        <xdr:cNvSpPr>
          <a:spLocks/>
        </xdr:cNvSpPr>
      </xdr:nvSpPr>
      <xdr:spPr>
        <a:xfrm>
          <a:off x="3600450" y="18192750"/>
          <a:ext cx="47625" cy="295275"/>
        </a:xfrm>
        <a:prstGeom prst="rightBracket">
          <a:avLst>
            <a:gd name="adj" fmla="val -4873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xdr:row>
      <xdr:rowOff>0</xdr:rowOff>
    </xdr:from>
    <xdr:ext cx="3933825" cy="4752975"/>
    <xdr:sp>
      <xdr:nvSpPr>
        <xdr:cNvPr id="1" name="AutoShape 146"/>
        <xdr:cNvSpPr>
          <a:spLocks noChangeAspect="1"/>
        </xdr:cNvSpPr>
      </xdr:nvSpPr>
      <xdr:spPr>
        <a:xfrm>
          <a:off x="66675" y="1409700"/>
          <a:ext cx="3933825" cy="475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xdr:row>
      <xdr:rowOff>0</xdr:rowOff>
    </xdr:from>
    <xdr:ext cx="3933825" cy="4752975"/>
    <xdr:sp>
      <xdr:nvSpPr>
        <xdr:cNvPr id="1" name="AutoShape 146"/>
        <xdr:cNvSpPr>
          <a:spLocks noChangeAspect="1"/>
        </xdr:cNvSpPr>
      </xdr:nvSpPr>
      <xdr:spPr>
        <a:xfrm>
          <a:off x="66675" y="1409700"/>
          <a:ext cx="3933825" cy="475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xdr:row>
      <xdr:rowOff>0</xdr:rowOff>
    </xdr:from>
    <xdr:ext cx="3933825" cy="4752975"/>
    <xdr:sp>
      <xdr:nvSpPr>
        <xdr:cNvPr id="1" name="AutoShape 146"/>
        <xdr:cNvSpPr>
          <a:spLocks noChangeAspect="1"/>
        </xdr:cNvSpPr>
      </xdr:nvSpPr>
      <xdr:spPr>
        <a:xfrm>
          <a:off x="66675" y="1409700"/>
          <a:ext cx="3933825" cy="4752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usho.meti.go.jp/faq/faq/faq01_teigi.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rgb="FF00B0F0"/>
  </sheetPr>
  <dimension ref="A1:AU76"/>
  <sheetViews>
    <sheetView showGridLines="0" showZeros="0" tabSelected="1" view="pageBreakPreview" zoomScaleNormal="120" zoomScaleSheetLayoutView="100" zoomScalePageLayoutView="85" workbookViewId="0" topLeftCell="A1">
      <selection activeCell="A1" sqref="A1:AM1"/>
    </sheetView>
  </sheetViews>
  <sheetFormatPr defaultColWidth="9.140625" defaultRowHeight="15"/>
  <cols>
    <col min="1" max="39" width="2.421875" style="1" customWidth="1"/>
    <col min="40" max="52" width="2.28125" style="1" customWidth="1"/>
    <col min="53" max="16384" width="9.00390625" style="1" customWidth="1"/>
  </cols>
  <sheetData>
    <row r="1" spans="1:47" ht="89.25" customHeight="1">
      <c r="A1" s="162" t="s">
        <v>391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42"/>
      <c r="AO1" s="62"/>
      <c r="AP1" s="62"/>
      <c r="AQ1" s="62"/>
      <c r="AR1" s="62"/>
      <c r="AS1" s="62"/>
      <c r="AT1" s="62"/>
      <c r="AU1" s="62"/>
    </row>
    <row r="2" spans="1:47" ht="12" customHeight="1">
      <c r="A2" s="218" t="s">
        <v>347</v>
      </c>
      <c r="B2" s="219"/>
      <c r="C2" s="219"/>
      <c r="D2" s="219"/>
      <c r="E2" s="219"/>
      <c r="F2" s="219"/>
      <c r="G2" s="219"/>
      <c r="H2" s="219"/>
      <c r="I2" s="219"/>
      <c r="J2" s="219"/>
      <c r="K2" s="219"/>
      <c r="L2" s="221" t="s">
        <v>44</v>
      </c>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3"/>
      <c r="AO2" s="62"/>
      <c r="AP2" s="62"/>
      <c r="AQ2" s="62"/>
      <c r="AR2" s="62"/>
      <c r="AS2" s="62"/>
      <c r="AT2" s="62"/>
      <c r="AU2" s="62"/>
    </row>
    <row r="3" spans="1:47" ht="21.75" customHeight="1">
      <c r="A3" s="220"/>
      <c r="B3" s="219"/>
      <c r="C3" s="219"/>
      <c r="D3" s="219"/>
      <c r="E3" s="219"/>
      <c r="F3" s="219"/>
      <c r="G3" s="219"/>
      <c r="H3" s="219"/>
      <c r="I3" s="219"/>
      <c r="J3" s="219"/>
      <c r="K3" s="219"/>
      <c r="L3" s="224"/>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6"/>
      <c r="AO3" s="62"/>
      <c r="AP3" s="62"/>
      <c r="AQ3" s="62"/>
      <c r="AR3" s="62"/>
      <c r="AS3" s="62"/>
      <c r="AT3" s="62"/>
      <c r="AU3" s="62"/>
    </row>
    <row r="4" spans="1:47" ht="12" customHeight="1">
      <c r="A4" s="220"/>
      <c r="B4" s="219"/>
      <c r="C4" s="219"/>
      <c r="D4" s="219"/>
      <c r="E4" s="219"/>
      <c r="F4" s="219"/>
      <c r="G4" s="219"/>
      <c r="H4" s="219"/>
      <c r="I4" s="219"/>
      <c r="J4" s="219"/>
      <c r="K4" s="219"/>
      <c r="L4" s="227" t="s">
        <v>92</v>
      </c>
      <c r="M4" s="227"/>
      <c r="N4" s="227"/>
      <c r="O4" s="227"/>
      <c r="P4" s="227"/>
      <c r="Q4" s="227"/>
      <c r="R4" s="227"/>
      <c r="S4" s="227"/>
      <c r="T4" s="227"/>
      <c r="U4" s="227"/>
      <c r="V4" s="227"/>
      <c r="W4" s="227"/>
      <c r="X4" s="227"/>
      <c r="Y4" s="227" t="s">
        <v>362</v>
      </c>
      <c r="Z4" s="227"/>
      <c r="AA4" s="227"/>
      <c r="AB4" s="227"/>
      <c r="AC4" s="227"/>
      <c r="AD4" s="227"/>
      <c r="AE4" s="227"/>
      <c r="AF4" s="227"/>
      <c r="AG4" s="227"/>
      <c r="AH4" s="227"/>
      <c r="AI4" s="227"/>
      <c r="AJ4" s="227"/>
      <c r="AK4" s="227"/>
      <c r="AL4" s="227"/>
      <c r="AM4" s="228"/>
      <c r="AO4" s="62"/>
      <c r="AP4" s="62"/>
      <c r="AQ4" s="62"/>
      <c r="AR4" s="62"/>
      <c r="AS4" s="62"/>
      <c r="AT4" s="62"/>
      <c r="AU4" s="62"/>
    </row>
    <row r="5" spans="1:47" ht="21.75" customHeight="1">
      <c r="A5" s="220"/>
      <c r="B5" s="219"/>
      <c r="C5" s="219"/>
      <c r="D5" s="219"/>
      <c r="E5" s="219"/>
      <c r="F5" s="219"/>
      <c r="G5" s="219"/>
      <c r="H5" s="219"/>
      <c r="I5" s="219"/>
      <c r="J5" s="219"/>
      <c r="K5" s="21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30"/>
      <c r="AO5" s="62"/>
      <c r="AP5" s="62"/>
      <c r="AQ5" s="62"/>
      <c r="AR5" s="62"/>
      <c r="AS5" s="62"/>
      <c r="AT5" s="62"/>
      <c r="AU5" s="62"/>
    </row>
    <row r="6" spans="1:47" ht="12.75" customHeight="1">
      <c r="A6" s="236" t="s">
        <v>358</v>
      </c>
      <c r="B6" s="237"/>
      <c r="C6" s="237"/>
      <c r="D6" s="237"/>
      <c r="E6" s="237"/>
      <c r="F6" s="237"/>
      <c r="G6" s="237"/>
      <c r="H6" s="237"/>
      <c r="I6" s="237"/>
      <c r="J6" s="237"/>
      <c r="K6" s="238"/>
      <c r="L6" s="244" t="s">
        <v>22</v>
      </c>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O6" s="62"/>
      <c r="AP6" s="62"/>
      <c r="AQ6" s="62"/>
      <c r="AR6" s="62"/>
      <c r="AS6" s="62"/>
      <c r="AT6" s="62"/>
      <c r="AU6" s="62"/>
    </row>
    <row r="7" spans="1:47" ht="24" customHeight="1">
      <c r="A7" s="236"/>
      <c r="B7" s="237"/>
      <c r="C7" s="237"/>
      <c r="D7" s="237"/>
      <c r="E7" s="237"/>
      <c r="F7" s="237"/>
      <c r="G7" s="237"/>
      <c r="H7" s="237"/>
      <c r="I7" s="237"/>
      <c r="J7" s="237"/>
      <c r="K7" s="238"/>
      <c r="L7" s="30" t="s">
        <v>45</v>
      </c>
      <c r="M7" s="232"/>
      <c r="N7" s="232"/>
      <c r="O7" s="232"/>
      <c r="P7" s="232"/>
      <c r="Q7" s="232"/>
      <c r="R7" s="242" t="s">
        <v>368</v>
      </c>
      <c r="S7" s="242"/>
      <c r="T7" s="242"/>
      <c r="U7" s="243"/>
      <c r="V7" s="243"/>
      <c r="W7" s="243"/>
      <c r="X7" s="243"/>
      <c r="Y7" s="243"/>
      <c r="Z7" s="243"/>
      <c r="AA7" s="243"/>
      <c r="AB7" s="242" t="s">
        <v>369</v>
      </c>
      <c r="AC7" s="242"/>
      <c r="AD7" s="242"/>
      <c r="AE7" s="243"/>
      <c r="AF7" s="243"/>
      <c r="AG7" s="243"/>
      <c r="AH7" s="243"/>
      <c r="AI7" s="243"/>
      <c r="AJ7" s="243"/>
      <c r="AK7" s="243"/>
      <c r="AL7" s="243"/>
      <c r="AM7" s="243"/>
      <c r="AO7" s="62"/>
      <c r="AP7" s="62"/>
      <c r="AQ7" s="62"/>
      <c r="AR7" s="62"/>
      <c r="AS7" s="62"/>
      <c r="AT7" s="62"/>
      <c r="AU7" s="62"/>
    </row>
    <row r="8" spans="1:47" ht="24" customHeight="1">
      <c r="A8" s="236"/>
      <c r="B8" s="237"/>
      <c r="C8" s="237"/>
      <c r="D8" s="237"/>
      <c r="E8" s="237"/>
      <c r="F8" s="237"/>
      <c r="G8" s="237"/>
      <c r="H8" s="237"/>
      <c r="I8" s="237"/>
      <c r="J8" s="237"/>
      <c r="K8" s="238"/>
      <c r="L8" s="242" t="s">
        <v>46</v>
      </c>
      <c r="M8" s="242"/>
      <c r="N8" s="242"/>
      <c r="O8" s="231"/>
      <c r="P8" s="231"/>
      <c r="Q8" s="231"/>
      <c r="R8" s="231"/>
      <c r="S8" s="231"/>
      <c r="T8" s="231"/>
      <c r="U8" s="231"/>
      <c r="V8" s="231"/>
      <c r="W8" s="231"/>
      <c r="X8" s="231"/>
      <c r="Y8" s="231"/>
      <c r="Z8" s="242" t="s">
        <v>75</v>
      </c>
      <c r="AA8" s="242"/>
      <c r="AB8" s="242"/>
      <c r="AC8" s="231"/>
      <c r="AD8" s="231"/>
      <c r="AE8" s="231"/>
      <c r="AF8" s="231"/>
      <c r="AG8" s="231"/>
      <c r="AH8" s="231"/>
      <c r="AI8" s="231"/>
      <c r="AJ8" s="231"/>
      <c r="AK8" s="231"/>
      <c r="AL8" s="231"/>
      <c r="AM8" s="231"/>
      <c r="AO8" s="64">
        <f>M7&amp;U7&amp;AE7&amp;O8&amp;AC8</f>
      </c>
      <c r="AP8" s="62"/>
      <c r="AQ8" s="62"/>
      <c r="AR8" s="62"/>
      <c r="AS8" s="62"/>
      <c r="AT8" s="62"/>
      <c r="AU8" s="62"/>
    </row>
    <row r="9" spans="1:47" ht="10.5" customHeight="1">
      <c r="A9" s="236"/>
      <c r="B9" s="237"/>
      <c r="C9" s="237"/>
      <c r="D9" s="237"/>
      <c r="E9" s="237"/>
      <c r="F9" s="237"/>
      <c r="G9" s="237"/>
      <c r="H9" s="237"/>
      <c r="I9" s="237"/>
      <c r="J9" s="237"/>
      <c r="K9" s="238"/>
      <c r="L9" s="245" t="s">
        <v>367</v>
      </c>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O9" s="62"/>
      <c r="AP9" s="62"/>
      <c r="AQ9" s="62"/>
      <c r="AR9" s="62"/>
      <c r="AS9" s="62"/>
      <c r="AT9" s="62"/>
      <c r="AU9" s="62"/>
    </row>
    <row r="10" spans="1:47" ht="21" customHeight="1">
      <c r="A10" s="239"/>
      <c r="B10" s="240"/>
      <c r="C10" s="240"/>
      <c r="D10" s="240"/>
      <c r="E10" s="240"/>
      <c r="F10" s="240"/>
      <c r="G10" s="240"/>
      <c r="H10" s="240"/>
      <c r="I10" s="240"/>
      <c r="J10" s="240"/>
      <c r="K10" s="241"/>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O10" s="62"/>
      <c r="AP10" s="62"/>
      <c r="AQ10" s="62"/>
      <c r="AR10" s="62"/>
      <c r="AS10" s="62"/>
      <c r="AT10" s="62"/>
      <c r="AU10" s="62"/>
    </row>
    <row r="11" spans="1:47" s="19" customFormat="1" ht="21" customHeight="1">
      <c r="A11" s="251" t="s">
        <v>6</v>
      </c>
      <c r="B11" s="251"/>
      <c r="C11" s="251"/>
      <c r="D11" s="251"/>
      <c r="E11" s="251"/>
      <c r="F11" s="251"/>
      <c r="G11" s="251"/>
      <c r="H11" s="252"/>
      <c r="I11" s="252"/>
      <c r="J11" s="252"/>
      <c r="K11" s="252"/>
      <c r="L11" s="252"/>
      <c r="M11" s="252"/>
      <c r="N11" s="252"/>
      <c r="O11" s="252"/>
      <c r="P11" s="252"/>
      <c r="Q11" s="252"/>
      <c r="R11" s="252"/>
      <c r="S11" s="252"/>
      <c r="T11" s="251" t="s">
        <v>7</v>
      </c>
      <c r="U11" s="251"/>
      <c r="V11" s="251"/>
      <c r="W11" s="251"/>
      <c r="X11" s="251"/>
      <c r="Y11" s="251"/>
      <c r="Z11" s="252"/>
      <c r="AA11" s="252"/>
      <c r="AB11" s="252"/>
      <c r="AC11" s="252"/>
      <c r="AD11" s="252"/>
      <c r="AE11" s="252"/>
      <c r="AF11" s="252"/>
      <c r="AG11" s="252"/>
      <c r="AH11" s="252"/>
      <c r="AI11" s="252"/>
      <c r="AJ11" s="252"/>
      <c r="AK11" s="252"/>
      <c r="AL11" s="252"/>
      <c r="AM11" s="252"/>
      <c r="AO11" s="29"/>
      <c r="AP11" s="29"/>
      <c r="AQ11" s="29"/>
      <c r="AR11" s="29"/>
      <c r="AS11" s="29"/>
      <c r="AT11" s="29"/>
      <c r="AU11" s="29"/>
    </row>
    <row r="12" spans="1:47" s="19" customFormat="1" ht="21" customHeight="1">
      <c r="A12" s="258" t="s">
        <v>34</v>
      </c>
      <c r="B12" s="258"/>
      <c r="C12" s="258"/>
      <c r="D12" s="258"/>
      <c r="E12" s="258"/>
      <c r="F12" s="258"/>
      <c r="G12" s="258"/>
      <c r="H12" s="233"/>
      <c r="I12" s="234"/>
      <c r="J12" s="234"/>
      <c r="K12" s="234"/>
      <c r="L12" s="234"/>
      <c r="M12" s="234"/>
      <c r="N12" s="234"/>
      <c r="O12" s="234"/>
      <c r="P12" s="234"/>
      <c r="Q12" s="234"/>
      <c r="R12" s="234"/>
      <c r="S12" s="235"/>
      <c r="T12" s="250" t="s">
        <v>383</v>
      </c>
      <c r="U12" s="250"/>
      <c r="V12" s="250"/>
      <c r="W12" s="250"/>
      <c r="X12" s="250"/>
      <c r="Y12" s="250"/>
      <c r="Z12" s="342"/>
      <c r="AA12" s="343"/>
      <c r="AB12" s="343"/>
      <c r="AC12" s="343"/>
      <c r="AD12" s="343"/>
      <c r="AE12" s="343"/>
      <c r="AF12" s="343"/>
      <c r="AG12" s="343"/>
      <c r="AH12" s="343"/>
      <c r="AI12" s="343"/>
      <c r="AJ12" s="343"/>
      <c r="AK12" s="343"/>
      <c r="AL12" s="343"/>
      <c r="AM12" s="344"/>
      <c r="AO12" s="29"/>
      <c r="AP12" s="29"/>
      <c r="AQ12" s="29"/>
      <c r="AR12" s="29"/>
      <c r="AS12" s="29"/>
      <c r="AT12" s="29"/>
      <c r="AU12" s="29"/>
    </row>
    <row r="13" spans="1:47" s="19" customFormat="1" ht="21" customHeight="1">
      <c r="A13" s="251" t="s">
        <v>35</v>
      </c>
      <c r="B13" s="251"/>
      <c r="C13" s="251"/>
      <c r="D13" s="251"/>
      <c r="E13" s="251"/>
      <c r="F13" s="251"/>
      <c r="G13" s="251"/>
      <c r="H13" s="253"/>
      <c r="I13" s="253"/>
      <c r="J13" s="253"/>
      <c r="K13" s="253"/>
      <c r="L13" s="253"/>
      <c r="M13" s="257" t="s">
        <v>38</v>
      </c>
      <c r="N13" s="257"/>
      <c r="O13" s="251" t="s">
        <v>36</v>
      </c>
      <c r="P13" s="251"/>
      <c r="Q13" s="251"/>
      <c r="R13" s="251"/>
      <c r="S13" s="251"/>
      <c r="T13" s="254"/>
      <c r="U13" s="255"/>
      <c r="V13" s="255"/>
      <c r="W13" s="255"/>
      <c r="X13" s="255"/>
      <c r="Y13" s="256"/>
      <c r="Z13" s="257" t="s">
        <v>39</v>
      </c>
      <c r="AA13" s="257"/>
      <c r="AB13" s="251" t="s">
        <v>37</v>
      </c>
      <c r="AC13" s="251"/>
      <c r="AD13" s="251"/>
      <c r="AE13" s="251"/>
      <c r="AF13" s="251"/>
      <c r="AG13" s="253"/>
      <c r="AH13" s="253"/>
      <c r="AI13" s="253"/>
      <c r="AJ13" s="253"/>
      <c r="AK13" s="253"/>
      <c r="AL13" s="262" t="s">
        <v>40</v>
      </c>
      <c r="AM13" s="262"/>
      <c r="AO13" s="29"/>
      <c r="AP13" s="29"/>
      <c r="AQ13" s="29"/>
      <c r="AR13" s="29"/>
      <c r="AS13" s="29"/>
      <c r="AT13" s="29"/>
      <c r="AU13" s="29"/>
    </row>
    <row r="14" spans="1:47" s="13" customFormat="1" ht="6.75" customHeight="1">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O14" s="87"/>
      <c r="AP14" s="87"/>
      <c r="AQ14" s="87"/>
      <c r="AR14" s="87"/>
      <c r="AS14" s="87"/>
      <c r="AT14" s="87"/>
      <c r="AU14" s="87"/>
    </row>
    <row r="15" spans="1:47" s="13" customFormat="1" ht="15.75" customHeight="1">
      <c r="A15" s="247" t="s">
        <v>348</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9"/>
      <c r="AO15" s="87"/>
      <c r="AP15" s="87"/>
      <c r="AQ15" s="87"/>
      <c r="AR15" s="87"/>
      <c r="AS15" s="87"/>
      <c r="AT15" s="87"/>
      <c r="AU15" s="87"/>
    </row>
    <row r="16" spans="1:47" s="13" customFormat="1" ht="22.5" customHeight="1">
      <c r="A16" s="323" t="s">
        <v>43</v>
      </c>
      <c r="B16" s="324"/>
      <c r="C16" s="324"/>
      <c r="D16" s="324"/>
      <c r="E16" s="324"/>
      <c r="F16" s="324"/>
      <c r="G16" s="323" t="s">
        <v>43</v>
      </c>
      <c r="H16" s="324"/>
      <c r="I16" s="324"/>
      <c r="J16" s="324"/>
      <c r="K16" s="324"/>
      <c r="L16" s="324"/>
      <c r="M16" s="323" t="s">
        <v>43</v>
      </c>
      <c r="N16" s="324"/>
      <c r="O16" s="324"/>
      <c r="P16" s="324"/>
      <c r="Q16" s="324"/>
      <c r="R16" s="324"/>
      <c r="S16" s="323" t="s">
        <v>43</v>
      </c>
      <c r="T16" s="324"/>
      <c r="U16" s="324"/>
      <c r="V16" s="324"/>
      <c r="W16" s="324"/>
      <c r="X16" s="324"/>
      <c r="Y16" s="324"/>
      <c r="Z16" s="323" t="s">
        <v>43</v>
      </c>
      <c r="AA16" s="324"/>
      <c r="AB16" s="324"/>
      <c r="AC16" s="324"/>
      <c r="AD16" s="324"/>
      <c r="AE16" s="324"/>
      <c r="AF16" s="324"/>
      <c r="AG16" s="323" t="s">
        <v>98</v>
      </c>
      <c r="AH16" s="324"/>
      <c r="AI16" s="324"/>
      <c r="AJ16" s="324"/>
      <c r="AK16" s="324"/>
      <c r="AL16" s="324"/>
      <c r="AM16" s="331"/>
      <c r="AO16" s="88" t="b">
        <v>0</v>
      </c>
      <c r="AP16" s="88" t="b">
        <v>0</v>
      </c>
      <c r="AQ16" s="88" t="b">
        <v>0</v>
      </c>
      <c r="AR16" s="88" t="b">
        <v>0</v>
      </c>
      <c r="AS16" s="88" t="b">
        <v>0</v>
      </c>
      <c r="AT16" s="88" t="b">
        <v>0</v>
      </c>
      <c r="AU16" s="87"/>
    </row>
    <row r="17" spans="1:47" ht="13.5" customHeight="1">
      <c r="A17" s="332" t="s">
        <v>101</v>
      </c>
      <c r="B17" s="333"/>
      <c r="C17" s="333"/>
      <c r="D17" s="333"/>
      <c r="E17" s="333"/>
      <c r="F17" s="333"/>
      <c r="G17" s="333"/>
      <c r="H17" s="333"/>
      <c r="I17" s="333"/>
      <c r="J17" s="333"/>
      <c r="K17" s="333"/>
      <c r="L17" s="333"/>
      <c r="M17" s="333"/>
      <c r="N17" s="333"/>
      <c r="O17" s="333"/>
      <c r="P17" s="333"/>
      <c r="Q17" s="333"/>
      <c r="R17" s="333"/>
      <c r="S17" s="333"/>
      <c r="T17" s="334"/>
      <c r="U17" s="196" t="s">
        <v>79</v>
      </c>
      <c r="V17" s="196"/>
      <c r="W17" s="196"/>
      <c r="X17" s="196"/>
      <c r="Y17" s="196"/>
      <c r="Z17" s="196"/>
      <c r="AA17" s="198"/>
      <c r="AB17" s="198"/>
      <c r="AC17" s="198"/>
      <c r="AD17" s="198"/>
      <c r="AE17" s="198"/>
      <c r="AF17" s="198"/>
      <c r="AG17" s="198"/>
      <c r="AH17" s="198"/>
      <c r="AI17" s="198"/>
      <c r="AJ17" s="198"/>
      <c r="AK17" s="198"/>
      <c r="AL17" s="198"/>
      <c r="AM17" s="199"/>
      <c r="AO17" s="62"/>
      <c r="AP17" s="62"/>
      <c r="AQ17" s="62"/>
      <c r="AR17" s="62"/>
      <c r="AS17" s="62"/>
      <c r="AT17" s="62"/>
      <c r="AU17" s="62"/>
    </row>
    <row r="18" spans="1:47" ht="13.5" customHeight="1">
      <c r="A18" s="194" t="s">
        <v>390</v>
      </c>
      <c r="B18" s="195"/>
      <c r="C18" s="195"/>
      <c r="D18" s="195"/>
      <c r="E18" s="195"/>
      <c r="F18" s="195"/>
      <c r="G18" s="195"/>
      <c r="H18" s="195"/>
      <c r="I18" s="195"/>
      <c r="J18" s="195"/>
      <c r="K18" s="195"/>
      <c r="L18" s="195"/>
      <c r="M18" s="195"/>
      <c r="N18" s="195"/>
      <c r="O18" s="195"/>
      <c r="P18" s="195"/>
      <c r="Q18" s="195"/>
      <c r="R18" s="195"/>
      <c r="S18" s="195"/>
      <c r="T18" s="195"/>
      <c r="U18" s="197"/>
      <c r="V18" s="197"/>
      <c r="W18" s="197"/>
      <c r="X18" s="197"/>
      <c r="Y18" s="197"/>
      <c r="Z18" s="197"/>
      <c r="AA18" s="200"/>
      <c r="AB18" s="200"/>
      <c r="AC18" s="200"/>
      <c r="AD18" s="200"/>
      <c r="AE18" s="200"/>
      <c r="AF18" s="200"/>
      <c r="AG18" s="200"/>
      <c r="AH18" s="200"/>
      <c r="AI18" s="200"/>
      <c r="AJ18" s="200"/>
      <c r="AK18" s="200"/>
      <c r="AL18" s="200"/>
      <c r="AM18" s="201"/>
      <c r="AO18" s="62"/>
      <c r="AP18" s="62"/>
      <c r="AQ18" s="62"/>
      <c r="AR18" s="62"/>
      <c r="AS18" s="62"/>
      <c r="AT18" s="62"/>
      <c r="AU18" s="62"/>
    </row>
    <row r="19" spans="1:47" s="13" customFormat="1" ht="16.5" customHeight="1">
      <c r="A19" s="259" t="s">
        <v>8</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1"/>
      <c r="AO19" s="87"/>
      <c r="AP19" s="87"/>
      <c r="AQ19" s="87"/>
      <c r="AR19" s="87"/>
      <c r="AS19" s="87"/>
      <c r="AT19" s="87"/>
      <c r="AU19" s="87"/>
    </row>
    <row r="20" spans="1:47" s="17" customFormat="1" ht="23.25" customHeight="1">
      <c r="A20" s="266" t="s">
        <v>43</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O20" s="89" t="b">
        <v>0</v>
      </c>
      <c r="AP20" s="89" t="b">
        <v>0</v>
      </c>
      <c r="AQ20" s="89" t="b">
        <v>0</v>
      </c>
      <c r="AR20" s="89" t="b">
        <v>0</v>
      </c>
      <c r="AS20" s="89" t="b">
        <v>0</v>
      </c>
      <c r="AT20" s="90"/>
      <c r="AU20" s="90"/>
    </row>
    <row r="21" spans="1:47" s="13" customFormat="1" ht="22.5" customHeight="1">
      <c r="A21" s="328" t="s">
        <v>349</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30"/>
      <c r="AO21" s="87"/>
      <c r="AP21" s="87"/>
      <c r="AQ21" s="87"/>
      <c r="AR21" s="87"/>
      <c r="AS21" s="87"/>
      <c r="AT21" s="87"/>
      <c r="AU21" s="87"/>
    </row>
    <row r="22" spans="1:47" s="13" customFormat="1" ht="30" customHeight="1">
      <c r="A22" s="207"/>
      <c r="B22" s="208"/>
      <c r="C22" s="208"/>
      <c r="D22" s="208"/>
      <c r="E22" s="208"/>
      <c r="F22" s="208"/>
      <c r="G22" s="208"/>
      <c r="H22" s="208"/>
      <c r="I22" s="208"/>
      <c r="J22" s="208"/>
      <c r="K22" s="208"/>
      <c r="L22" s="208"/>
      <c r="M22" s="208"/>
      <c r="N22" s="208"/>
      <c r="O22" s="208"/>
      <c r="P22" s="208"/>
      <c r="Q22" s="211"/>
      <c r="R22" s="212"/>
      <c r="S22" s="212"/>
      <c r="T22" s="212"/>
      <c r="U22" s="212"/>
      <c r="V22" s="212"/>
      <c r="W22" s="212"/>
      <c r="X22" s="213"/>
      <c r="Y22" s="214"/>
      <c r="Z22" s="215"/>
      <c r="AA22" s="215"/>
      <c r="AB22" s="215"/>
      <c r="AC22" s="215"/>
      <c r="AD22" s="215"/>
      <c r="AE22" s="327"/>
      <c r="AF22" s="325"/>
      <c r="AG22" s="212"/>
      <c r="AH22" s="212"/>
      <c r="AI22" s="212"/>
      <c r="AJ22" s="212"/>
      <c r="AK22" s="212"/>
      <c r="AL22" s="212"/>
      <c r="AM22" s="326"/>
      <c r="AO22" s="88" t="b">
        <v>0</v>
      </c>
      <c r="AP22" s="88" t="b">
        <v>0</v>
      </c>
      <c r="AQ22" s="88" t="b">
        <v>0</v>
      </c>
      <c r="AR22" s="88" t="b">
        <v>0</v>
      </c>
      <c r="AS22" s="88" t="b">
        <v>0</v>
      </c>
      <c r="AT22" s="87"/>
      <c r="AU22" s="87"/>
    </row>
    <row r="23" spans="1:47" s="13" customFormat="1" ht="29.25" customHeight="1">
      <c r="A23" s="207"/>
      <c r="B23" s="208"/>
      <c r="C23" s="208"/>
      <c r="D23" s="208"/>
      <c r="E23" s="208"/>
      <c r="F23" s="208"/>
      <c r="G23" s="208"/>
      <c r="H23" s="208"/>
      <c r="I23" s="208"/>
      <c r="J23" s="208"/>
      <c r="K23" s="208"/>
      <c r="L23" s="208"/>
      <c r="M23" s="208"/>
      <c r="N23" s="208"/>
      <c r="O23" s="208"/>
      <c r="P23" s="208"/>
      <c r="Q23" s="211"/>
      <c r="R23" s="212"/>
      <c r="S23" s="212"/>
      <c r="T23" s="212"/>
      <c r="U23" s="212"/>
      <c r="V23" s="212"/>
      <c r="W23" s="212"/>
      <c r="X23" s="213"/>
      <c r="Y23" s="214"/>
      <c r="Z23" s="215"/>
      <c r="AA23" s="215"/>
      <c r="AB23" s="215"/>
      <c r="AC23" s="215"/>
      <c r="AD23" s="215"/>
      <c r="AE23" s="327"/>
      <c r="AF23" s="325"/>
      <c r="AG23" s="212"/>
      <c r="AH23" s="212"/>
      <c r="AI23" s="212"/>
      <c r="AJ23" s="212"/>
      <c r="AK23" s="212"/>
      <c r="AL23" s="212"/>
      <c r="AM23" s="326"/>
      <c r="AO23" s="88" t="b">
        <v>0</v>
      </c>
      <c r="AP23" s="88" t="b">
        <v>0</v>
      </c>
      <c r="AQ23" s="88" t="b">
        <v>0</v>
      </c>
      <c r="AR23" s="88" t="b">
        <v>0</v>
      </c>
      <c r="AS23" s="88" t="b">
        <v>0</v>
      </c>
      <c r="AT23" s="87"/>
      <c r="AU23" s="87"/>
    </row>
    <row r="24" spans="1:47" s="13" customFormat="1" ht="27.75" customHeight="1">
      <c r="A24" s="207"/>
      <c r="B24" s="208"/>
      <c r="C24" s="208"/>
      <c r="D24" s="208"/>
      <c r="E24" s="208"/>
      <c r="F24" s="208"/>
      <c r="G24" s="208"/>
      <c r="H24" s="208"/>
      <c r="I24" s="208"/>
      <c r="J24" s="208"/>
      <c r="K24" s="208"/>
      <c r="L24" s="208"/>
      <c r="M24" s="208"/>
      <c r="N24" s="208"/>
      <c r="O24" s="208"/>
      <c r="P24" s="208"/>
      <c r="Q24" s="214"/>
      <c r="R24" s="215"/>
      <c r="S24" s="215"/>
      <c r="T24" s="215"/>
      <c r="U24" s="215"/>
      <c r="V24" s="215"/>
      <c r="W24" s="215"/>
      <c r="X24" s="216"/>
      <c r="Y24" s="211"/>
      <c r="Z24" s="212"/>
      <c r="AA24" s="212"/>
      <c r="AB24" s="212"/>
      <c r="AC24" s="212"/>
      <c r="AD24" s="212"/>
      <c r="AE24" s="345"/>
      <c r="AF24" s="335"/>
      <c r="AG24" s="336"/>
      <c r="AH24" s="336"/>
      <c r="AI24" s="336"/>
      <c r="AJ24" s="336"/>
      <c r="AK24" s="336"/>
      <c r="AL24" s="336"/>
      <c r="AM24" s="337"/>
      <c r="AO24" s="88" t="b">
        <v>0</v>
      </c>
      <c r="AP24" s="88" t="b">
        <v>0</v>
      </c>
      <c r="AQ24" s="88" t="b">
        <v>0</v>
      </c>
      <c r="AR24" s="88" t="b">
        <v>0</v>
      </c>
      <c r="AS24" s="87"/>
      <c r="AT24" s="87"/>
      <c r="AU24" s="87"/>
    </row>
    <row r="25" spans="1:47" s="16" customFormat="1" ht="27" customHeight="1">
      <c r="A25" s="349"/>
      <c r="B25" s="350"/>
      <c r="C25" s="350"/>
      <c r="D25" s="350"/>
      <c r="E25" s="350"/>
      <c r="F25" s="350"/>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2"/>
      <c r="AO25" s="91" t="b">
        <v>0</v>
      </c>
      <c r="AP25" s="91"/>
      <c r="AQ25" s="92"/>
      <c r="AR25" s="92"/>
      <c r="AS25" s="92"/>
      <c r="AT25" s="92"/>
      <c r="AU25" s="92"/>
    </row>
    <row r="26" spans="1:47" ht="20.25" customHeight="1">
      <c r="A26" s="275" t="s">
        <v>363</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7"/>
      <c r="AO26" s="62"/>
      <c r="AP26" s="62"/>
      <c r="AQ26" s="62"/>
      <c r="AR26" s="62"/>
      <c r="AS26" s="62"/>
      <c r="AT26" s="62"/>
      <c r="AU26" s="62"/>
    </row>
    <row r="27" spans="1:47" s="16" customFormat="1" ht="36.75" customHeight="1">
      <c r="A27" s="268"/>
      <c r="B27" s="269"/>
      <c r="C27" s="269"/>
      <c r="D27" s="269"/>
      <c r="E27" s="269"/>
      <c r="F27" s="269"/>
      <c r="G27" s="269"/>
      <c r="H27" s="269"/>
      <c r="I27" s="269"/>
      <c r="J27" s="268"/>
      <c r="K27" s="269"/>
      <c r="L27" s="269"/>
      <c r="M27" s="269"/>
      <c r="N27" s="269"/>
      <c r="O27" s="269"/>
      <c r="P27" s="269"/>
      <c r="Q27" s="269"/>
      <c r="R27" s="269"/>
      <c r="S27" s="270"/>
      <c r="T27" s="270"/>
      <c r="U27" s="270"/>
      <c r="V27" s="270"/>
      <c r="W27" s="270"/>
      <c r="X27" s="270"/>
      <c r="Y27" s="270"/>
      <c r="Z27" s="270"/>
      <c r="AA27" s="270"/>
      <c r="AB27" s="271"/>
      <c r="AC27" s="272"/>
      <c r="AD27" s="272"/>
      <c r="AE27" s="272"/>
      <c r="AF27" s="273"/>
      <c r="AG27" s="273"/>
      <c r="AH27" s="273"/>
      <c r="AI27" s="273"/>
      <c r="AJ27" s="273"/>
      <c r="AK27" s="273"/>
      <c r="AL27" s="273"/>
      <c r="AM27" s="274"/>
      <c r="AO27" s="91" t="b">
        <v>0</v>
      </c>
      <c r="AP27" s="91" t="b">
        <v>0</v>
      </c>
      <c r="AQ27" s="91" t="b">
        <v>0</v>
      </c>
      <c r="AR27" s="91" t="b">
        <v>0</v>
      </c>
      <c r="AS27" s="92"/>
      <c r="AT27" s="92"/>
      <c r="AU27" s="92"/>
    </row>
    <row r="28" spans="1:47" ht="20.25" customHeight="1">
      <c r="A28" s="275" t="s">
        <v>350</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7"/>
      <c r="AO28" s="62"/>
      <c r="AP28" s="62"/>
      <c r="AQ28" s="62"/>
      <c r="AR28" s="62"/>
      <c r="AS28" s="62"/>
      <c r="AT28" s="62"/>
      <c r="AU28" s="62"/>
    </row>
    <row r="29" spans="1:47" ht="13.5" customHeight="1">
      <c r="A29" s="167" t="s">
        <v>20</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9"/>
      <c r="AO29" s="62"/>
      <c r="AP29" s="62"/>
      <c r="AQ29" s="62"/>
      <c r="AR29" s="62"/>
      <c r="AS29" s="62"/>
      <c r="AT29" s="62"/>
      <c r="AU29" s="62"/>
    </row>
    <row r="30" spans="1:47" ht="81.75" customHeight="1">
      <c r="A30" s="153"/>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5"/>
      <c r="AO30" s="62"/>
      <c r="AP30" s="62"/>
      <c r="AQ30" s="62"/>
      <c r="AR30" s="62"/>
      <c r="AS30" s="62"/>
      <c r="AT30" s="62"/>
      <c r="AU30" s="62"/>
    </row>
    <row r="31" spans="1:47" ht="81.75" customHeight="1">
      <c r="A31" s="153"/>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5"/>
      <c r="AO31" s="62"/>
      <c r="AP31" s="62"/>
      <c r="AQ31" s="62"/>
      <c r="AR31" s="62"/>
      <c r="AS31" s="62"/>
      <c r="AT31" s="62"/>
      <c r="AU31" s="62"/>
    </row>
    <row r="32" spans="1:47" ht="18.75">
      <c r="A32" s="346" t="s">
        <v>77</v>
      </c>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8"/>
      <c r="AO32" s="62"/>
      <c r="AP32" s="62"/>
      <c r="AQ32" s="62"/>
      <c r="AR32" s="62"/>
      <c r="AS32" s="62"/>
      <c r="AT32" s="62"/>
      <c r="AU32" s="62"/>
    </row>
    <row r="33" spans="1:47" s="13" customFormat="1" ht="26.25"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O33" s="88" t="b">
        <v>0</v>
      </c>
      <c r="AP33" s="88" t="b">
        <v>0</v>
      </c>
      <c r="AQ33" s="88" t="b">
        <v>0</v>
      </c>
      <c r="AR33" s="88" t="b">
        <v>0</v>
      </c>
      <c r="AS33" s="88" t="b">
        <v>0</v>
      </c>
      <c r="AT33" s="88" t="b">
        <v>0</v>
      </c>
      <c r="AU33" s="87"/>
    </row>
    <row r="34" spans="1:47" ht="22.5" customHeight="1">
      <c r="A34" s="148" t="s">
        <v>79</v>
      </c>
      <c r="B34" s="148"/>
      <c r="C34" s="148"/>
      <c r="D34" s="148"/>
      <c r="E34" s="148"/>
      <c r="F34" s="148"/>
      <c r="G34" s="148"/>
      <c r="H34" s="148"/>
      <c r="I34" s="217" t="s">
        <v>81</v>
      </c>
      <c r="J34" s="217"/>
      <c r="K34" s="149"/>
      <c r="L34" s="150"/>
      <c r="M34" s="150"/>
      <c r="N34" s="150"/>
      <c r="O34" s="150"/>
      <c r="P34" s="150"/>
      <c r="Q34" s="150"/>
      <c r="R34" s="150"/>
      <c r="S34" s="150"/>
      <c r="T34" s="150"/>
      <c r="U34" s="150"/>
      <c r="V34" s="150"/>
      <c r="W34" s="151"/>
      <c r="X34" s="217" t="s">
        <v>21</v>
      </c>
      <c r="Y34" s="217"/>
      <c r="Z34" s="149"/>
      <c r="AA34" s="150"/>
      <c r="AB34" s="150"/>
      <c r="AC34" s="150"/>
      <c r="AD34" s="150"/>
      <c r="AE34" s="150"/>
      <c r="AF34" s="150"/>
      <c r="AG34" s="150"/>
      <c r="AH34" s="150"/>
      <c r="AI34" s="150"/>
      <c r="AJ34" s="150"/>
      <c r="AK34" s="150"/>
      <c r="AL34" s="150"/>
      <c r="AM34" s="151"/>
      <c r="AO34" s="62"/>
      <c r="AP34" s="62"/>
      <c r="AQ34" s="62"/>
      <c r="AR34" s="62"/>
      <c r="AS34" s="62"/>
      <c r="AT34" s="62"/>
      <c r="AU34" s="62"/>
    </row>
    <row r="35" spans="1:47" ht="18" customHeight="1">
      <c r="A35" s="339" t="s">
        <v>375</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1"/>
      <c r="AO35" s="62"/>
      <c r="AP35" s="62"/>
      <c r="AQ35" s="62"/>
      <c r="AR35" s="62"/>
      <c r="AS35" s="62"/>
      <c r="AT35" s="62"/>
      <c r="AU35" s="62"/>
    </row>
    <row r="36" spans="1:47" ht="10.5" customHeight="1">
      <c r="A36" s="167" t="s">
        <v>20</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9"/>
      <c r="AO36" s="62"/>
      <c r="AP36" s="62"/>
      <c r="AQ36" s="62"/>
      <c r="AR36" s="62"/>
      <c r="AS36" s="62"/>
      <c r="AT36" s="62"/>
      <c r="AU36" s="62"/>
    </row>
    <row r="37" spans="1:47" ht="81.75" customHeight="1">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O37" s="62"/>
      <c r="AP37" s="62"/>
      <c r="AQ37" s="62"/>
      <c r="AR37" s="62"/>
      <c r="AS37" s="62"/>
      <c r="AT37" s="62"/>
      <c r="AU37" s="62"/>
    </row>
    <row r="38" spans="1:47" ht="81.75" customHeight="1">
      <c r="A38" s="153"/>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5"/>
      <c r="AO38" s="62"/>
      <c r="AP38" s="62"/>
      <c r="AQ38" s="62"/>
      <c r="AR38" s="62"/>
      <c r="AS38" s="62"/>
      <c r="AT38" s="62"/>
      <c r="AU38" s="62"/>
    </row>
    <row r="39" spans="1:47" ht="22.5" customHeight="1">
      <c r="A39" s="148" t="s">
        <v>364</v>
      </c>
      <c r="B39" s="148"/>
      <c r="C39" s="148"/>
      <c r="D39" s="148"/>
      <c r="E39" s="148"/>
      <c r="F39" s="148"/>
      <c r="G39" s="148"/>
      <c r="H39" s="148"/>
      <c r="I39" s="217" t="s">
        <v>365</v>
      </c>
      <c r="J39" s="217"/>
      <c r="K39" s="149"/>
      <c r="L39" s="150"/>
      <c r="M39" s="150"/>
      <c r="N39" s="150"/>
      <c r="O39" s="150"/>
      <c r="P39" s="150"/>
      <c r="Q39" s="150"/>
      <c r="R39" s="150"/>
      <c r="S39" s="150"/>
      <c r="T39" s="150"/>
      <c r="U39" s="150"/>
      <c r="V39" s="150"/>
      <c r="W39" s="151"/>
      <c r="X39" s="217" t="s">
        <v>366</v>
      </c>
      <c r="Y39" s="217"/>
      <c r="Z39" s="149"/>
      <c r="AA39" s="150"/>
      <c r="AB39" s="150"/>
      <c r="AC39" s="150"/>
      <c r="AD39" s="150"/>
      <c r="AE39" s="150"/>
      <c r="AF39" s="150"/>
      <c r="AG39" s="150"/>
      <c r="AH39" s="150"/>
      <c r="AI39" s="150"/>
      <c r="AJ39" s="150"/>
      <c r="AK39" s="150"/>
      <c r="AL39" s="150"/>
      <c r="AM39" s="151"/>
      <c r="AO39" s="62"/>
      <c r="AP39" s="62"/>
      <c r="AQ39" s="62"/>
      <c r="AR39" s="62"/>
      <c r="AS39" s="62"/>
      <c r="AT39" s="62"/>
      <c r="AU39" s="62"/>
    </row>
    <row r="40" spans="1:47" s="13" customFormat="1" ht="5.25" customHeight="1">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O40" s="87"/>
      <c r="AP40" s="87"/>
      <c r="AQ40" s="87"/>
      <c r="AR40" s="87"/>
      <c r="AS40" s="87"/>
      <c r="AT40" s="87"/>
      <c r="AU40" s="87"/>
    </row>
    <row r="41" spans="1:47" ht="21.75" customHeight="1">
      <c r="A41" s="156" t="s">
        <v>351</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8"/>
      <c r="AO41" s="62"/>
      <c r="AP41" s="62"/>
      <c r="AQ41" s="62"/>
      <c r="AR41" s="62"/>
      <c r="AS41" s="62"/>
      <c r="AT41" s="62"/>
      <c r="AU41" s="62"/>
    </row>
    <row r="42" spans="1:47" ht="27.75" customHeight="1">
      <c r="A42" s="164" t="s">
        <v>47</v>
      </c>
      <c r="B42" s="165"/>
      <c r="C42" s="165"/>
      <c r="D42" s="165"/>
      <c r="E42" s="165"/>
      <c r="F42" s="165"/>
      <c r="G42" s="165"/>
      <c r="H42" s="165"/>
      <c r="I42" s="165"/>
      <c r="J42" s="165"/>
      <c r="K42" s="165"/>
      <c r="L42" s="165"/>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10"/>
      <c r="AO42" s="63">
        <v>2</v>
      </c>
      <c r="AP42" s="93"/>
      <c r="AQ42" s="62"/>
      <c r="AR42" s="62"/>
      <c r="AS42" s="62"/>
      <c r="AT42" s="62"/>
      <c r="AU42" s="62"/>
    </row>
    <row r="43" spans="1:47" ht="18" customHeight="1">
      <c r="A43" s="164" t="s">
        <v>69</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6"/>
      <c r="AO43" s="62"/>
      <c r="AP43" s="62"/>
      <c r="AQ43" s="62"/>
      <c r="AR43" s="62"/>
      <c r="AS43" s="62"/>
      <c r="AT43" s="62"/>
      <c r="AU43" s="62"/>
    </row>
    <row r="44" spans="1:47" ht="25.5" customHeight="1">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O44" s="63" t="b">
        <v>0</v>
      </c>
      <c r="AP44" s="63" t="b">
        <v>0</v>
      </c>
      <c r="AQ44" s="62"/>
      <c r="AR44" s="62"/>
      <c r="AS44" s="62"/>
      <c r="AT44" s="62"/>
      <c r="AU44" s="62"/>
    </row>
    <row r="45" spans="1:47" ht="20.25" customHeight="1">
      <c r="A45" s="176" t="s">
        <v>70</v>
      </c>
      <c r="B45" s="177"/>
      <c r="C45" s="177"/>
      <c r="D45" s="177"/>
      <c r="E45" s="177"/>
      <c r="F45" s="177"/>
      <c r="G45" s="177"/>
      <c r="H45" s="177"/>
      <c r="I45" s="177"/>
      <c r="J45" s="177"/>
      <c r="K45" s="177"/>
      <c r="L45" s="177"/>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c r="AO45" s="63">
        <v>2</v>
      </c>
      <c r="AP45" s="93"/>
      <c r="AQ45" s="62"/>
      <c r="AR45" s="62"/>
      <c r="AS45" s="62"/>
      <c r="AT45" s="62"/>
      <c r="AU45" s="62"/>
    </row>
    <row r="46" spans="1:47" ht="9" customHeight="1">
      <c r="A46" s="182" t="s">
        <v>103</v>
      </c>
      <c r="B46" s="182"/>
      <c r="C46" s="182"/>
      <c r="D46" s="182"/>
      <c r="E46" s="182"/>
      <c r="F46" s="182"/>
      <c r="G46" s="182"/>
      <c r="H46" s="182"/>
      <c r="I46" s="182"/>
      <c r="J46" s="182"/>
      <c r="K46" s="182"/>
      <c r="L46" s="182"/>
      <c r="M46" s="202" t="s">
        <v>41</v>
      </c>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O46" s="62"/>
      <c r="AP46" s="62"/>
      <c r="AQ46" s="62"/>
      <c r="AR46" s="62"/>
      <c r="AS46" s="62"/>
      <c r="AT46" s="62"/>
      <c r="AU46" s="62"/>
    </row>
    <row r="47" spans="1:47" ht="18" customHeight="1">
      <c r="A47" s="182"/>
      <c r="B47" s="182"/>
      <c r="C47" s="182"/>
      <c r="D47" s="182"/>
      <c r="E47" s="182"/>
      <c r="F47" s="182"/>
      <c r="G47" s="182"/>
      <c r="H47" s="182"/>
      <c r="I47" s="182"/>
      <c r="J47" s="182"/>
      <c r="K47" s="182"/>
      <c r="L47" s="182"/>
      <c r="M47" s="278"/>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80"/>
      <c r="AO47" s="62"/>
      <c r="AP47" s="62"/>
      <c r="AQ47" s="62"/>
      <c r="AR47" s="62"/>
      <c r="AS47" s="62"/>
      <c r="AT47" s="62"/>
      <c r="AU47" s="62"/>
    </row>
    <row r="48" spans="1:47" s="2" customFormat="1" ht="17.25" customHeight="1">
      <c r="A48" s="188" t="s">
        <v>23</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90"/>
      <c r="AO48" s="94"/>
      <c r="AP48" s="94"/>
      <c r="AQ48" s="94"/>
      <c r="AR48" s="94"/>
      <c r="AS48" s="94"/>
      <c r="AT48" s="94"/>
      <c r="AU48" s="94"/>
    </row>
    <row r="49" spans="1:47" ht="72.75" customHeight="1">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c r="AO49" s="62"/>
      <c r="AP49" s="62"/>
      <c r="AQ49" s="62"/>
      <c r="AR49" s="62"/>
      <c r="AS49" s="62"/>
      <c r="AT49" s="62"/>
      <c r="AU49" s="62"/>
    </row>
    <row r="50" spans="1:47" ht="16.5" customHeight="1">
      <c r="A50" s="287" t="s">
        <v>352</v>
      </c>
      <c r="B50" s="288"/>
      <c r="C50" s="288"/>
      <c r="D50" s="288"/>
      <c r="E50" s="288"/>
      <c r="F50" s="288"/>
      <c r="G50" s="288"/>
      <c r="H50" s="288"/>
      <c r="I50" s="288"/>
      <c r="J50" s="288"/>
      <c r="K50" s="288"/>
      <c r="L50" s="288"/>
      <c r="M50" s="288"/>
      <c r="N50" s="288"/>
      <c r="O50" s="289"/>
      <c r="P50" s="186" t="s">
        <v>71</v>
      </c>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7"/>
      <c r="AO50" s="62"/>
      <c r="AP50" s="62"/>
      <c r="AQ50" s="62"/>
      <c r="AR50" s="62"/>
      <c r="AS50" s="62"/>
      <c r="AT50" s="62"/>
      <c r="AU50" s="62"/>
    </row>
    <row r="51" spans="1:47" ht="26.25" customHeight="1">
      <c r="A51" s="290" t="s">
        <v>26</v>
      </c>
      <c r="B51" s="291"/>
      <c r="C51" s="291"/>
      <c r="D51" s="291"/>
      <c r="E51" s="291"/>
      <c r="F51" s="291"/>
      <c r="G51" s="291"/>
      <c r="H51" s="291"/>
      <c r="I51" s="291"/>
      <c r="J51" s="291"/>
      <c r="K51" s="291"/>
      <c r="L51" s="291"/>
      <c r="M51" s="291"/>
      <c r="N51" s="291"/>
      <c r="O51" s="291"/>
      <c r="P51" s="283"/>
      <c r="Q51" s="284"/>
      <c r="R51" s="284"/>
      <c r="S51" s="284"/>
      <c r="T51" s="284"/>
      <c r="U51" s="284"/>
      <c r="V51" s="284"/>
      <c r="W51" s="284"/>
      <c r="X51" s="284"/>
      <c r="Y51" s="284"/>
      <c r="Z51" s="284"/>
      <c r="AA51" s="284"/>
      <c r="AB51" s="285"/>
      <c r="AC51" s="286"/>
      <c r="AD51" s="286"/>
      <c r="AE51" s="286"/>
      <c r="AF51" s="281"/>
      <c r="AG51" s="281"/>
      <c r="AH51" s="281"/>
      <c r="AI51" s="281"/>
      <c r="AJ51" s="281"/>
      <c r="AK51" s="281"/>
      <c r="AL51" s="281"/>
      <c r="AM51" s="282"/>
      <c r="AO51" s="63" t="b">
        <v>0</v>
      </c>
      <c r="AP51" s="63" t="b">
        <v>0</v>
      </c>
      <c r="AQ51" s="63" t="b">
        <v>0</v>
      </c>
      <c r="AR51" s="62"/>
      <c r="AS51" s="62"/>
      <c r="AT51" s="62"/>
      <c r="AU51" s="62"/>
    </row>
    <row r="52" spans="1:47" ht="18" customHeight="1">
      <c r="A52" s="172" t="s">
        <v>76</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t="s">
        <v>72</v>
      </c>
      <c r="AB52" s="172"/>
      <c r="AC52" s="172"/>
      <c r="AD52" s="172"/>
      <c r="AE52" s="172"/>
      <c r="AF52" s="172"/>
      <c r="AG52" s="172"/>
      <c r="AH52" s="172"/>
      <c r="AI52" s="172"/>
      <c r="AJ52" s="172"/>
      <c r="AK52" s="172"/>
      <c r="AL52" s="172"/>
      <c r="AM52" s="172"/>
      <c r="AO52" s="62"/>
      <c r="AP52" s="62"/>
      <c r="AQ52" s="62"/>
      <c r="AR52" s="62"/>
      <c r="AS52" s="62"/>
      <c r="AT52" s="62"/>
      <c r="AU52" s="62"/>
    </row>
    <row r="53" spans="1:47" ht="18.75">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5"/>
      <c r="AB53" s="206"/>
      <c r="AC53" s="206"/>
      <c r="AD53" s="206"/>
      <c r="AE53" s="206"/>
      <c r="AF53" s="206"/>
      <c r="AG53" s="206"/>
      <c r="AH53" s="206"/>
      <c r="AI53" s="206"/>
      <c r="AJ53" s="206"/>
      <c r="AK53" s="206"/>
      <c r="AL53" s="206"/>
      <c r="AM53" s="206"/>
      <c r="AO53" s="63">
        <v>1</v>
      </c>
      <c r="AP53" s="93"/>
      <c r="AQ53" s="62"/>
      <c r="AR53" s="62"/>
      <c r="AS53" s="62"/>
      <c r="AT53" s="62"/>
      <c r="AU53" s="62"/>
    </row>
    <row r="54" spans="1:47" ht="13.5" customHeight="1">
      <c r="A54" s="34"/>
      <c r="B54" s="34"/>
      <c r="C54" s="34"/>
      <c r="D54" s="34"/>
      <c r="E54" s="34"/>
      <c r="F54" s="34"/>
      <c r="G54" s="34"/>
      <c r="H54" s="34"/>
      <c r="I54" s="34"/>
      <c r="J54" s="34"/>
      <c r="K54" s="34"/>
      <c r="L54" s="34"/>
      <c r="M54" s="34"/>
      <c r="N54" s="34"/>
      <c r="O54" s="34"/>
      <c r="P54" s="33"/>
      <c r="Q54" s="33"/>
      <c r="R54" s="33"/>
      <c r="S54" s="33"/>
      <c r="T54" s="33"/>
      <c r="U54" s="33"/>
      <c r="V54" s="33"/>
      <c r="W54" s="33"/>
      <c r="X54" s="33"/>
      <c r="Y54" s="33"/>
      <c r="Z54" s="33"/>
      <c r="AA54" s="33"/>
      <c r="AB54" s="33"/>
      <c r="AC54" s="33"/>
      <c r="AD54" s="33"/>
      <c r="AE54" s="33"/>
      <c r="AF54" s="33"/>
      <c r="AG54" s="33"/>
      <c r="AH54" s="33"/>
      <c r="AI54" s="33"/>
      <c r="AJ54" s="33"/>
      <c r="AK54" s="33"/>
      <c r="AL54" s="33"/>
      <c r="AM54" s="35"/>
      <c r="AO54" s="62"/>
      <c r="AP54" s="62"/>
      <c r="AQ54" s="62"/>
      <c r="AR54" s="62"/>
      <c r="AS54" s="62"/>
      <c r="AT54" s="62"/>
      <c r="AU54" s="62"/>
    </row>
    <row r="55" spans="1:47" s="18" customFormat="1" ht="12.75" customHeight="1">
      <c r="A55" s="182" t="s">
        <v>382</v>
      </c>
      <c r="B55" s="182"/>
      <c r="C55" s="182"/>
      <c r="D55" s="182"/>
      <c r="E55" s="182"/>
      <c r="F55" s="182"/>
      <c r="G55" s="182"/>
      <c r="H55" s="182"/>
      <c r="I55" s="182"/>
      <c r="J55" s="182"/>
      <c r="K55" s="182"/>
      <c r="L55" s="173" t="s">
        <v>99</v>
      </c>
      <c r="M55" s="174"/>
      <c r="N55" s="174"/>
      <c r="O55" s="174"/>
      <c r="P55" s="174"/>
      <c r="Q55" s="175"/>
      <c r="R55" s="173" t="s">
        <v>32</v>
      </c>
      <c r="S55" s="174"/>
      <c r="T55" s="174"/>
      <c r="U55" s="174"/>
      <c r="V55" s="174"/>
      <c r="W55" s="175"/>
      <c r="X55" s="172" t="s">
        <v>33</v>
      </c>
      <c r="Y55" s="172"/>
      <c r="Z55" s="172"/>
      <c r="AA55" s="172"/>
      <c r="AB55" s="172"/>
      <c r="AC55" s="172"/>
      <c r="AD55" s="172"/>
      <c r="AE55" s="172"/>
      <c r="AF55" s="172" t="s">
        <v>80</v>
      </c>
      <c r="AG55" s="172"/>
      <c r="AH55" s="172"/>
      <c r="AI55" s="172"/>
      <c r="AJ55" s="172"/>
      <c r="AK55" s="172"/>
      <c r="AL55" s="172"/>
      <c r="AM55" s="172"/>
      <c r="AO55" s="95"/>
      <c r="AP55" s="95"/>
      <c r="AQ55" s="95"/>
      <c r="AR55" s="95"/>
      <c r="AS55" s="95"/>
      <c r="AT55" s="95"/>
      <c r="AU55" s="95"/>
    </row>
    <row r="56" spans="1:47" ht="21.75" customHeight="1">
      <c r="A56" s="182"/>
      <c r="B56" s="182"/>
      <c r="C56" s="182"/>
      <c r="D56" s="182"/>
      <c r="E56" s="182"/>
      <c r="F56" s="182"/>
      <c r="G56" s="182"/>
      <c r="H56" s="182"/>
      <c r="I56" s="182"/>
      <c r="J56" s="182"/>
      <c r="K56" s="182"/>
      <c r="L56" s="183"/>
      <c r="M56" s="184"/>
      <c r="N56" s="184"/>
      <c r="O56" s="184"/>
      <c r="P56" s="184"/>
      <c r="Q56" s="185"/>
      <c r="R56" s="178"/>
      <c r="S56" s="179"/>
      <c r="T56" s="179"/>
      <c r="U56" s="179"/>
      <c r="V56" s="179"/>
      <c r="W56" s="180"/>
      <c r="X56" s="181"/>
      <c r="Y56" s="181"/>
      <c r="Z56" s="181"/>
      <c r="AA56" s="181"/>
      <c r="AB56" s="181"/>
      <c r="AC56" s="181"/>
      <c r="AD56" s="181"/>
      <c r="AE56" s="181"/>
      <c r="AF56" s="181"/>
      <c r="AG56" s="181"/>
      <c r="AH56" s="181"/>
      <c r="AI56" s="181"/>
      <c r="AJ56" s="181"/>
      <c r="AK56" s="181"/>
      <c r="AL56" s="181"/>
      <c r="AM56" s="181"/>
      <c r="AO56" s="62"/>
      <c r="AP56" s="62"/>
      <c r="AQ56" s="62"/>
      <c r="AR56" s="62"/>
      <c r="AS56" s="62"/>
      <c r="AT56" s="62"/>
      <c r="AU56" s="62"/>
    </row>
    <row r="57" spans="41:47" ht="18" customHeight="1" hidden="1">
      <c r="AO57" s="62"/>
      <c r="AP57" s="62"/>
      <c r="AQ57" s="62"/>
      <c r="AR57" s="62"/>
      <c r="AS57" s="62"/>
      <c r="AT57" s="62"/>
      <c r="AU57" s="62"/>
    </row>
    <row r="58" spans="1:47" ht="18.75" hidden="1">
      <c r="A58" s="301" t="s">
        <v>50</v>
      </c>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3"/>
      <c r="AO58" s="62"/>
      <c r="AP58" s="62"/>
      <c r="AQ58" s="62"/>
      <c r="AR58" s="62"/>
      <c r="AS58" s="62"/>
      <c r="AT58" s="62"/>
      <c r="AU58" s="62"/>
    </row>
    <row r="59" spans="1:47" ht="48" customHeight="1" hidden="1">
      <c r="A59" s="304" t="s">
        <v>51</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O59" s="62"/>
      <c r="AP59" s="62"/>
      <c r="AQ59" s="62"/>
      <c r="AR59" s="62"/>
      <c r="AS59" s="62"/>
      <c r="AT59" s="62"/>
      <c r="AU59" s="62"/>
    </row>
    <row r="60" spans="1:47" ht="15.75" customHeight="1" hidden="1">
      <c r="A60" s="305" t="s">
        <v>85</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7"/>
      <c r="AO60" s="62"/>
      <c r="AP60" s="62"/>
      <c r="AQ60" s="62"/>
      <c r="AR60" s="62"/>
      <c r="AS60" s="62"/>
      <c r="AT60" s="62"/>
      <c r="AU60" s="62"/>
    </row>
    <row r="61" spans="1:47" ht="18.75" customHeight="1" hidden="1">
      <c r="A61" s="308"/>
      <c r="B61" s="309"/>
      <c r="C61" s="309"/>
      <c r="D61" s="309"/>
      <c r="E61" s="309"/>
      <c r="F61" s="309"/>
      <c r="G61" s="309"/>
      <c r="H61" s="309"/>
      <c r="I61" s="309"/>
      <c r="J61" s="309"/>
      <c r="K61" s="309"/>
      <c r="L61" s="309"/>
      <c r="M61" s="309"/>
      <c r="N61" s="309"/>
      <c r="O61" s="309"/>
      <c r="P61" s="309"/>
      <c r="Q61" s="309"/>
      <c r="R61" s="309"/>
      <c r="S61" s="309"/>
      <c r="T61" s="310"/>
      <c r="U61" s="311"/>
      <c r="V61" s="312"/>
      <c r="W61" s="312"/>
      <c r="X61" s="312"/>
      <c r="Y61" s="312"/>
      <c r="Z61" s="312"/>
      <c r="AA61" s="312"/>
      <c r="AB61" s="312"/>
      <c r="AC61" s="312"/>
      <c r="AD61" s="312"/>
      <c r="AE61" s="312"/>
      <c r="AF61" s="312"/>
      <c r="AG61" s="312"/>
      <c r="AH61" s="312"/>
      <c r="AI61" s="312"/>
      <c r="AJ61" s="312"/>
      <c r="AK61" s="312"/>
      <c r="AL61" s="312"/>
      <c r="AM61" s="313"/>
      <c r="AO61" s="63">
        <v>0</v>
      </c>
      <c r="AP61" s="62"/>
      <c r="AQ61" s="62"/>
      <c r="AR61" s="62"/>
      <c r="AS61" s="62"/>
      <c r="AT61" s="62"/>
      <c r="AU61" s="62"/>
    </row>
    <row r="62" spans="1:47" ht="15.75" customHeight="1" hidden="1">
      <c r="A62" s="305" t="s">
        <v>48</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7"/>
      <c r="AO62" s="62"/>
      <c r="AP62" s="62"/>
      <c r="AQ62" s="62"/>
      <c r="AR62" s="62"/>
      <c r="AS62" s="62"/>
      <c r="AT62" s="62"/>
      <c r="AU62" s="62"/>
    </row>
    <row r="63" spans="1:47" ht="18.75" customHeight="1" hidden="1">
      <c r="A63" s="314"/>
      <c r="B63" s="315"/>
      <c r="C63" s="315"/>
      <c r="D63" s="315"/>
      <c r="E63" s="315"/>
      <c r="F63" s="315"/>
      <c r="G63" s="315"/>
      <c r="H63" s="315"/>
      <c r="I63" s="315"/>
      <c r="J63" s="315"/>
      <c r="K63" s="315"/>
      <c r="L63" s="315"/>
      <c r="M63" s="316"/>
      <c r="N63" s="159"/>
      <c r="O63" s="160"/>
      <c r="P63" s="160"/>
      <c r="Q63" s="160"/>
      <c r="R63" s="160"/>
      <c r="S63" s="160"/>
      <c r="T63" s="160"/>
      <c r="U63" s="160"/>
      <c r="V63" s="160"/>
      <c r="W63" s="160"/>
      <c r="X63" s="160"/>
      <c r="Y63" s="160"/>
      <c r="Z63" s="161"/>
      <c r="AA63" s="263"/>
      <c r="AB63" s="264"/>
      <c r="AC63" s="264"/>
      <c r="AD63" s="264"/>
      <c r="AE63" s="264"/>
      <c r="AF63" s="264"/>
      <c r="AG63" s="264"/>
      <c r="AH63" s="264"/>
      <c r="AI63" s="264"/>
      <c r="AJ63" s="264"/>
      <c r="AK63" s="264"/>
      <c r="AL63" s="264"/>
      <c r="AM63" s="265"/>
      <c r="AO63" s="63" t="b">
        <v>0</v>
      </c>
      <c r="AP63" s="63" t="b">
        <v>0</v>
      </c>
      <c r="AQ63" s="63" t="b">
        <v>0</v>
      </c>
      <c r="AR63" s="62"/>
      <c r="AS63" s="62"/>
      <c r="AT63" s="62"/>
      <c r="AU63" s="62"/>
    </row>
    <row r="64" spans="1:47" ht="15.75" customHeight="1" hidden="1">
      <c r="A64" s="292" t="s">
        <v>52</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4"/>
      <c r="AO64" s="62"/>
      <c r="AP64" s="62"/>
      <c r="AQ64" s="62"/>
      <c r="AR64" s="62"/>
      <c r="AS64" s="62"/>
      <c r="AT64" s="62"/>
      <c r="AU64" s="62"/>
    </row>
    <row r="65" spans="1:47" ht="44.25" customHeight="1" hidden="1">
      <c r="A65" s="295"/>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7"/>
      <c r="AO65" s="62"/>
      <c r="AP65" s="62"/>
      <c r="AQ65" s="62"/>
      <c r="AR65" s="62"/>
      <c r="AS65" s="62"/>
      <c r="AT65" s="62"/>
      <c r="AU65" s="62"/>
    </row>
    <row r="66" spans="1:47" ht="15.75" customHeight="1" hidden="1">
      <c r="A66" s="298" t="s">
        <v>49</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300"/>
      <c r="AO66" s="62"/>
      <c r="AP66" s="62"/>
      <c r="AQ66" s="62"/>
      <c r="AR66" s="62"/>
      <c r="AS66" s="62"/>
      <c r="AT66" s="62"/>
      <c r="AU66" s="62"/>
    </row>
    <row r="67" spans="1:47" ht="20.25" customHeight="1" hidden="1">
      <c r="A67" s="320"/>
      <c r="B67" s="321"/>
      <c r="C67" s="321"/>
      <c r="D67" s="321"/>
      <c r="E67" s="321"/>
      <c r="F67" s="321"/>
      <c r="G67" s="321"/>
      <c r="H67" s="322"/>
      <c r="I67" s="320"/>
      <c r="J67" s="321"/>
      <c r="K67" s="321"/>
      <c r="L67" s="321"/>
      <c r="M67" s="321"/>
      <c r="N67" s="321"/>
      <c r="O67" s="321"/>
      <c r="P67" s="322"/>
      <c r="Q67" s="320"/>
      <c r="R67" s="321"/>
      <c r="S67" s="321"/>
      <c r="T67" s="321"/>
      <c r="U67" s="321"/>
      <c r="V67" s="321"/>
      <c r="W67" s="321"/>
      <c r="X67" s="322"/>
      <c r="Y67" s="320"/>
      <c r="Z67" s="321"/>
      <c r="AA67" s="321"/>
      <c r="AB67" s="321"/>
      <c r="AC67" s="321"/>
      <c r="AD67" s="321"/>
      <c r="AE67" s="321"/>
      <c r="AF67" s="322"/>
      <c r="AG67" s="320"/>
      <c r="AH67" s="321"/>
      <c r="AI67" s="321"/>
      <c r="AJ67" s="321"/>
      <c r="AK67" s="321"/>
      <c r="AL67" s="321"/>
      <c r="AM67" s="322"/>
      <c r="AO67" s="63" t="b">
        <v>0</v>
      </c>
      <c r="AP67" s="63" t="b">
        <v>0</v>
      </c>
      <c r="AQ67" s="63" t="b">
        <v>0</v>
      </c>
      <c r="AR67" s="63" t="b">
        <v>0</v>
      </c>
      <c r="AS67" s="63" t="b">
        <v>0</v>
      </c>
      <c r="AT67" s="62"/>
      <c r="AU67" s="62"/>
    </row>
    <row r="68" spans="1:47" ht="20.25" customHeight="1" hidden="1">
      <c r="A68" s="317"/>
      <c r="B68" s="318"/>
      <c r="C68" s="318"/>
      <c r="D68" s="318"/>
      <c r="E68" s="318"/>
      <c r="F68" s="318"/>
      <c r="G68" s="318"/>
      <c r="H68" s="319"/>
      <c r="I68" s="317"/>
      <c r="J68" s="318"/>
      <c r="K68" s="318"/>
      <c r="L68" s="318"/>
      <c r="M68" s="318"/>
      <c r="N68" s="318"/>
      <c r="O68" s="318"/>
      <c r="P68" s="319"/>
      <c r="Q68" s="317"/>
      <c r="R68" s="318"/>
      <c r="S68" s="318"/>
      <c r="T68" s="318"/>
      <c r="U68" s="318"/>
      <c r="V68" s="318"/>
      <c r="W68" s="318"/>
      <c r="X68" s="319"/>
      <c r="Y68" s="317"/>
      <c r="Z68" s="318"/>
      <c r="AA68" s="318"/>
      <c r="AB68" s="318"/>
      <c r="AC68" s="318"/>
      <c r="AD68" s="318"/>
      <c r="AE68" s="318"/>
      <c r="AF68" s="319"/>
      <c r="AG68" s="317"/>
      <c r="AH68" s="318"/>
      <c r="AI68" s="318"/>
      <c r="AJ68" s="318"/>
      <c r="AK68" s="318"/>
      <c r="AL68" s="318"/>
      <c r="AM68" s="319"/>
      <c r="AO68" s="63" t="b">
        <v>1</v>
      </c>
      <c r="AP68" s="63" t="b">
        <v>1</v>
      </c>
      <c r="AQ68" s="63" t="b">
        <v>0</v>
      </c>
      <c r="AR68" s="63" t="b">
        <v>0</v>
      </c>
      <c r="AS68" s="63" t="b">
        <v>0</v>
      </c>
      <c r="AT68" s="62"/>
      <c r="AU68" s="62"/>
    </row>
    <row r="69" spans="1:40" ht="49.5" customHeight="1">
      <c r="A69" s="338" t="s">
        <v>377</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144"/>
    </row>
    <row r="71" ht="18.75">
      <c r="A71" s="96" t="s">
        <v>24</v>
      </c>
    </row>
    <row r="72" ht="18.75">
      <c r="A72" s="96" t="s">
        <v>65</v>
      </c>
    </row>
    <row r="73" ht="18.75">
      <c r="A73" s="96" t="s">
        <v>25</v>
      </c>
    </row>
    <row r="74" ht="18.75">
      <c r="A74" s="96" t="s">
        <v>26</v>
      </c>
    </row>
    <row r="75" ht="18.75">
      <c r="A75" s="96" t="s">
        <v>27</v>
      </c>
    </row>
    <row r="76" ht="18.75">
      <c r="A76" s="96" t="s">
        <v>28</v>
      </c>
    </row>
  </sheetData>
  <sheetProtection formatCells="0" selectLockedCells="1"/>
  <mergeCells count="162">
    <mergeCell ref="Z12:AM12"/>
    <mergeCell ref="I34:J34"/>
    <mergeCell ref="A28:AM28"/>
    <mergeCell ref="Y24:AE24"/>
    <mergeCell ref="A29:AM29"/>
    <mergeCell ref="O33:T33"/>
    <mergeCell ref="AB33:AG33"/>
    <mergeCell ref="AH33:AM33"/>
    <mergeCell ref="A32:AM32"/>
    <mergeCell ref="A25:F25"/>
    <mergeCell ref="A30:AM31"/>
    <mergeCell ref="AF23:AM23"/>
    <mergeCell ref="AF24:AM24"/>
    <mergeCell ref="A33:G33"/>
    <mergeCell ref="A69:AM69"/>
    <mergeCell ref="X34:Y34"/>
    <mergeCell ref="A35:AM35"/>
    <mergeCell ref="A34:H34"/>
    <mergeCell ref="Y23:AE23"/>
    <mergeCell ref="A27:I27"/>
    <mergeCell ref="M16:R16"/>
    <mergeCell ref="S16:Y16"/>
    <mergeCell ref="Z16:AF16"/>
    <mergeCell ref="AF22:AM22"/>
    <mergeCell ref="Y22:AE22"/>
    <mergeCell ref="A21:AM21"/>
    <mergeCell ref="AG16:AM16"/>
    <mergeCell ref="A17:T17"/>
    <mergeCell ref="A16:F16"/>
    <mergeCell ref="G16:L16"/>
    <mergeCell ref="Z34:AM34"/>
    <mergeCell ref="A22:H22"/>
    <mergeCell ref="A23:H23"/>
    <mergeCell ref="I23:P23"/>
    <mergeCell ref="Q23:X23"/>
    <mergeCell ref="AG20:AM20"/>
    <mergeCell ref="I20:P20"/>
    <mergeCell ref="Q20:X20"/>
    <mergeCell ref="Y20:AF20"/>
    <mergeCell ref="G25:AM25"/>
    <mergeCell ref="AG68:AM68"/>
    <mergeCell ref="A67:H67"/>
    <mergeCell ref="I67:P67"/>
    <mergeCell ref="Q67:X67"/>
    <mergeCell ref="Y67:AF67"/>
    <mergeCell ref="AG67:AM67"/>
    <mergeCell ref="A68:H68"/>
    <mergeCell ref="I68:P68"/>
    <mergeCell ref="Q68:X68"/>
    <mergeCell ref="Y68:AF68"/>
    <mergeCell ref="A64:AM64"/>
    <mergeCell ref="A65:AM65"/>
    <mergeCell ref="A66:AM66"/>
    <mergeCell ref="A58:AM58"/>
    <mergeCell ref="A59:AM59"/>
    <mergeCell ref="A60:AM60"/>
    <mergeCell ref="A61:T61"/>
    <mergeCell ref="U61:AM61"/>
    <mergeCell ref="A62:AM62"/>
    <mergeCell ref="A63:M63"/>
    <mergeCell ref="M47:AM47"/>
    <mergeCell ref="AF51:AM51"/>
    <mergeCell ref="P51:U51"/>
    <mergeCell ref="V51:AA51"/>
    <mergeCell ref="AB51:AE51"/>
    <mergeCell ref="A50:O50"/>
    <mergeCell ref="A51:O51"/>
    <mergeCell ref="AL13:AM13"/>
    <mergeCell ref="M13:N13"/>
    <mergeCell ref="AG13:AK13"/>
    <mergeCell ref="AA63:AM63"/>
    <mergeCell ref="A20:H20"/>
    <mergeCell ref="J27:R27"/>
    <mergeCell ref="S27:AA27"/>
    <mergeCell ref="AB27:AE27"/>
    <mergeCell ref="AF27:AM27"/>
    <mergeCell ref="A26:AM26"/>
    <mergeCell ref="T13:Y13"/>
    <mergeCell ref="Z13:AA13"/>
    <mergeCell ref="AB13:AF13"/>
    <mergeCell ref="A14:AM14"/>
    <mergeCell ref="A53:M53"/>
    <mergeCell ref="T11:Y11"/>
    <mergeCell ref="Z11:AM11"/>
    <mergeCell ref="A12:G12"/>
    <mergeCell ref="A19:AM19"/>
    <mergeCell ref="A13:G13"/>
    <mergeCell ref="R7:T7"/>
    <mergeCell ref="U7:AA7"/>
    <mergeCell ref="A15:AM15"/>
    <mergeCell ref="T12:Y12"/>
    <mergeCell ref="A11:G11"/>
    <mergeCell ref="L8:N8"/>
    <mergeCell ref="Z8:AB8"/>
    <mergeCell ref="H11:S11"/>
    <mergeCell ref="H13:L13"/>
    <mergeCell ref="O13:S13"/>
    <mergeCell ref="O8:Y8"/>
    <mergeCell ref="AC8:AM8"/>
    <mergeCell ref="M7:Q7"/>
    <mergeCell ref="H12:S12"/>
    <mergeCell ref="A6:K10"/>
    <mergeCell ref="AB7:AD7"/>
    <mergeCell ref="AE7:AM7"/>
    <mergeCell ref="L6:AM6"/>
    <mergeCell ref="L9:AM9"/>
    <mergeCell ref="L10:AM10"/>
    <mergeCell ref="A2:K5"/>
    <mergeCell ref="L2:AM2"/>
    <mergeCell ref="L3:AM3"/>
    <mergeCell ref="Y4:AM4"/>
    <mergeCell ref="L4:X4"/>
    <mergeCell ref="Y5:AM5"/>
    <mergeCell ref="L5:X5"/>
    <mergeCell ref="N53:Z53"/>
    <mergeCell ref="AA53:AM53"/>
    <mergeCell ref="A24:H24"/>
    <mergeCell ref="I24:P24"/>
    <mergeCell ref="M42:AM42"/>
    <mergeCell ref="I22:P22"/>
    <mergeCell ref="Q22:X22"/>
    <mergeCell ref="Q24:X24"/>
    <mergeCell ref="K34:W34"/>
    <mergeCell ref="U33:AA33"/>
    <mergeCell ref="A48:AM48"/>
    <mergeCell ref="A49:AM49"/>
    <mergeCell ref="A18:T18"/>
    <mergeCell ref="U17:Z18"/>
    <mergeCell ref="AA17:AM18"/>
    <mergeCell ref="A55:K56"/>
    <mergeCell ref="X56:AE56"/>
    <mergeCell ref="M46:AM46"/>
    <mergeCell ref="A44:T44"/>
    <mergeCell ref="U44:AM44"/>
    <mergeCell ref="A45:L45"/>
    <mergeCell ref="A52:O52"/>
    <mergeCell ref="R56:W56"/>
    <mergeCell ref="L55:Q55"/>
    <mergeCell ref="AF56:AM56"/>
    <mergeCell ref="A46:L47"/>
    <mergeCell ref="L56:Q56"/>
    <mergeCell ref="P52:Z52"/>
    <mergeCell ref="AA52:AM52"/>
    <mergeCell ref="P50:AM50"/>
    <mergeCell ref="N63:Z63"/>
    <mergeCell ref="A1:AM1"/>
    <mergeCell ref="H33:N33"/>
    <mergeCell ref="A42:L42"/>
    <mergeCell ref="A43:AM43"/>
    <mergeCell ref="A36:AM36"/>
    <mergeCell ref="M45:AM45"/>
    <mergeCell ref="X55:AE55"/>
    <mergeCell ref="AF55:AM55"/>
    <mergeCell ref="R55:W55"/>
    <mergeCell ref="A39:H39"/>
    <mergeCell ref="K39:W39"/>
    <mergeCell ref="A40:AM40"/>
    <mergeCell ref="Z39:AM39"/>
    <mergeCell ref="A37:AM38"/>
    <mergeCell ref="A41:AM41"/>
    <mergeCell ref="I39:J39"/>
    <mergeCell ref="X39:Y39"/>
  </mergeCells>
  <dataValidations count="4">
    <dataValidation allowBlank="1" showInputMessage="1" showErrorMessage="1" imeMode="fullKatakana" sqref="AF56:AM56"/>
    <dataValidation allowBlank="1" showInputMessage="1" showErrorMessage="1" imeMode="halfKatakana" sqref="L5:X5"/>
    <dataValidation allowBlank="1" showInputMessage="1" showErrorMessage="1" imeMode="halfAlpha" sqref="L10:AM10 H12:S12 Y5:AM5 M7:Q7 H13:L13 T13:Y13 AG13:AK13 A49"/>
    <dataValidation type="list" allowBlank="1" showInputMessage="1" showErrorMessage="1" sqref="A51:O51">
      <formula1>$A$72:$A$76</formula1>
    </dataValidation>
  </dataValidations>
  <hyperlinks>
    <hyperlink ref="A18" r:id="rId1" display="https://www.chusho.meti.go.jp/faq/faq/faq01_teigi.htm"/>
  </hyperlinks>
  <printOptions/>
  <pageMargins left="0.9055118110236221" right="0.6299212598425197" top="0.6209280303030303" bottom="0.6445075757575758" header="0.31496062992125984" footer="0.31496062992125984"/>
  <pageSetup horizontalDpi="600" verticalDpi="600" orientation="portrait" paperSize="9" scale="73" r:id="rId5"/>
  <rowBreaks count="2" manualBreakCount="2">
    <brk id="25" max="38" man="1"/>
    <brk id="39" max="38" man="1"/>
  </rowBreaks>
  <drawing r:id="rId4"/>
  <legacyDrawing r:id="rId3"/>
</worksheet>
</file>

<file path=xl/worksheets/sheet2.xml><?xml version="1.0" encoding="utf-8"?>
<worksheet xmlns="http://schemas.openxmlformats.org/spreadsheetml/2006/main" xmlns:r="http://schemas.openxmlformats.org/officeDocument/2006/relationships">
  <sheetPr codeName="Sheet8">
    <tabColor theme="9"/>
  </sheetPr>
  <dimension ref="A1:AT112"/>
  <sheetViews>
    <sheetView showGridLines="0" showZeros="0" view="pageBreakPreview" zoomScaleSheetLayoutView="100" zoomScalePageLayoutView="120" workbookViewId="0" topLeftCell="A32">
      <selection activeCell="A57" sqref="A57:AM58"/>
    </sheetView>
  </sheetViews>
  <sheetFormatPr defaultColWidth="9.140625" defaultRowHeight="15"/>
  <cols>
    <col min="1" max="52" width="2.28125" style="1" customWidth="1"/>
    <col min="53" max="16384" width="9.00390625" style="1" customWidth="1"/>
  </cols>
  <sheetData>
    <row r="1" spans="1:40" ht="105.75" customHeight="1">
      <c r="A1" s="162" t="s">
        <v>389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43"/>
    </row>
    <row r="2" spans="1:39" s="25" customFormat="1" ht="13.5" customHeight="1">
      <c r="A2" s="384" t="s">
        <v>42</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row>
    <row r="3" spans="1:39" ht="15.75" customHeight="1">
      <c r="A3" s="413" t="s">
        <v>353</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B3" s="414" t="s">
        <v>354</v>
      </c>
      <c r="AC3" s="415"/>
      <c r="AD3" s="415"/>
      <c r="AE3" s="415"/>
      <c r="AF3" s="415"/>
      <c r="AG3" s="415"/>
      <c r="AH3" s="415"/>
      <c r="AI3" s="415"/>
      <c r="AJ3" s="415"/>
      <c r="AK3" s="415"/>
      <c r="AL3" s="415"/>
      <c r="AM3" s="416"/>
    </row>
    <row r="4" spans="1:39" ht="7.5" customHeight="1">
      <c r="A4" s="417" t="s">
        <v>41</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B4" s="26"/>
      <c r="AC4" s="21"/>
      <c r="AD4" s="21"/>
      <c r="AE4" s="21"/>
      <c r="AF4" s="22"/>
      <c r="AG4" s="22"/>
      <c r="AH4" s="22"/>
      <c r="AI4" s="22"/>
      <c r="AJ4" s="24"/>
      <c r="AK4" s="24"/>
      <c r="AL4" s="24"/>
      <c r="AM4" s="27"/>
    </row>
    <row r="5" spans="1:39" ht="21.75" customHeight="1">
      <c r="A5" s="418"/>
      <c r="B5" s="419"/>
      <c r="C5" s="419"/>
      <c r="D5" s="419"/>
      <c r="E5" s="419"/>
      <c r="F5" s="419"/>
      <c r="G5" s="419"/>
      <c r="H5" s="419"/>
      <c r="I5" s="419"/>
      <c r="J5" s="419"/>
      <c r="K5" s="419"/>
      <c r="L5" s="419"/>
      <c r="M5" s="419"/>
      <c r="N5" s="419"/>
      <c r="O5" s="419"/>
      <c r="P5" s="419"/>
      <c r="Q5" s="419"/>
      <c r="R5" s="419"/>
      <c r="S5" s="419"/>
      <c r="T5" s="419"/>
      <c r="U5" s="419"/>
      <c r="V5" s="419"/>
      <c r="W5" s="419"/>
      <c r="X5" s="419"/>
      <c r="Y5" s="419"/>
      <c r="Z5" s="420"/>
      <c r="AB5" s="421"/>
      <c r="AC5" s="422"/>
      <c r="AD5" s="422"/>
      <c r="AE5" s="422"/>
      <c r="AF5" s="422"/>
      <c r="AG5" s="422"/>
      <c r="AH5" s="422"/>
      <c r="AI5" s="422"/>
      <c r="AJ5" s="422"/>
      <c r="AK5" s="422"/>
      <c r="AL5" s="422"/>
      <c r="AM5" s="423"/>
    </row>
    <row r="6" spans="1:39" ht="7.5" customHeight="1">
      <c r="A6" s="386" t="s">
        <v>360</v>
      </c>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B6" s="424"/>
      <c r="AC6" s="425"/>
      <c r="AD6" s="425"/>
      <c r="AE6" s="425"/>
      <c r="AF6" s="425"/>
      <c r="AG6" s="425"/>
      <c r="AH6" s="425"/>
      <c r="AI6" s="425"/>
      <c r="AJ6" s="425"/>
      <c r="AK6" s="425"/>
      <c r="AL6" s="425"/>
      <c r="AM6" s="426"/>
    </row>
    <row r="7" spans="1:39" ht="23.25" customHeight="1">
      <c r="A7" s="430"/>
      <c r="B7" s="431"/>
      <c r="C7" s="431"/>
      <c r="D7" s="431"/>
      <c r="E7" s="431"/>
      <c r="F7" s="431"/>
      <c r="G7" s="431"/>
      <c r="H7" s="431"/>
      <c r="I7" s="431"/>
      <c r="J7" s="431"/>
      <c r="K7" s="431"/>
      <c r="L7" s="431"/>
      <c r="M7" s="431"/>
      <c r="N7" s="431"/>
      <c r="O7" s="431"/>
      <c r="P7" s="431"/>
      <c r="Q7" s="431"/>
      <c r="R7" s="431"/>
      <c r="S7" s="431"/>
      <c r="T7" s="431"/>
      <c r="U7" s="431"/>
      <c r="V7" s="431"/>
      <c r="W7" s="431"/>
      <c r="X7" s="431"/>
      <c r="Y7" s="431"/>
      <c r="Z7" s="432"/>
      <c r="AB7" s="427"/>
      <c r="AC7" s="428"/>
      <c r="AD7" s="428"/>
      <c r="AE7" s="428"/>
      <c r="AF7" s="428"/>
      <c r="AG7" s="428"/>
      <c r="AH7" s="428"/>
      <c r="AI7" s="428"/>
      <c r="AJ7" s="428"/>
      <c r="AK7" s="428"/>
      <c r="AL7" s="428"/>
      <c r="AM7" s="429"/>
    </row>
    <row r="8" spans="1:39" ht="16.5" customHeight="1">
      <c r="A8" s="457" t="s">
        <v>96</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B8" s="379" t="s">
        <v>95</v>
      </c>
      <c r="AC8" s="380"/>
      <c r="AD8" s="380"/>
      <c r="AE8" s="380"/>
      <c r="AF8" s="380"/>
      <c r="AG8" s="380"/>
      <c r="AH8" s="380"/>
      <c r="AI8" s="380"/>
      <c r="AJ8" s="380"/>
      <c r="AK8" s="380"/>
      <c r="AL8" s="380"/>
      <c r="AM8" s="381"/>
    </row>
    <row r="9" spans="1:46" ht="18.75" customHeight="1">
      <c r="A9" s="459"/>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B9" s="377" t="s">
        <v>0</v>
      </c>
      <c r="AC9" s="382"/>
      <c r="AD9" s="382"/>
      <c r="AE9" s="383"/>
      <c r="AF9" s="383"/>
      <c r="AG9" s="383"/>
      <c r="AH9" s="383"/>
      <c r="AI9" s="383"/>
      <c r="AJ9" s="383"/>
      <c r="AK9" s="383"/>
      <c r="AL9" s="375"/>
      <c r="AM9" s="376"/>
      <c r="AO9" s="61">
        <f>AE9&amp;AL9</f>
      </c>
      <c r="AP9" s="61"/>
      <c r="AQ9" s="62"/>
      <c r="AR9" s="62"/>
      <c r="AS9" s="62"/>
      <c r="AT9" s="62"/>
    </row>
    <row r="10" spans="1:46" ht="18.75">
      <c r="A10" s="459"/>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B10" s="377" t="s">
        <v>1</v>
      </c>
      <c r="AC10" s="378"/>
      <c r="AD10" s="378"/>
      <c r="AE10" s="383"/>
      <c r="AF10" s="383"/>
      <c r="AG10" s="383"/>
      <c r="AH10" s="383"/>
      <c r="AI10" s="383"/>
      <c r="AJ10" s="383"/>
      <c r="AK10" s="383"/>
      <c r="AL10" s="375"/>
      <c r="AM10" s="376"/>
      <c r="AO10" s="61">
        <f aca="true" t="shared" si="0" ref="AO10:AO19">AE10&amp;AL10</f>
      </c>
      <c r="AP10" s="61"/>
      <c r="AQ10" s="62"/>
      <c r="AR10" s="62"/>
      <c r="AS10" s="62"/>
      <c r="AT10" s="62"/>
    </row>
    <row r="11" spans="1:46" ht="18.75">
      <c r="A11" s="459"/>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B11" s="377" t="s">
        <v>2</v>
      </c>
      <c r="AC11" s="378"/>
      <c r="AD11" s="378"/>
      <c r="AE11" s="383"/>
      <c r="AF11" s="383"/>
      <c r="AG11" s="383"/>
      <c r="AH11" s="383"/>
      <c r="AI11" s="383"/>
      <c r="AJ11" s="383"/>
      <c r="AK11" s="383"/>
      <c r="AL11" s="375"/>
      <c r="AM11" s="376"/>
      <c r="AO11" s="61">
        <f t="shared" si="0"/>
      </c>
      <c r="AP11" s="61"/>
      <c r="AQ11" s="62"/>
      <c r="AR11" s="62"/>
      <c r="AS11" s="62"/>
      <c r="AT11" s="62"/>
    </row>
    <row r="12" spans="1:46" ht="18.75">
      <c r="A12" s="459"/>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B12" s="377" t="s">
        <v>3</v>
      </c>
      <c r="AC12" s="378"/>
      <c r="AD12" s="378"/>
      <c r="AE12" s="383"/>
      <c r="AF12" s="383"/>
      <c r="AG12" s="383"/>
      <c r="AH12" s="383"/>
      <c r="AI12" s="383"/>
      <c r="AJ12" s="383"/>
      <c r="AK12" s="383"/>
      <c r="AL12" s="375"/>
      <c r="AM12" s="376"/>
      <c r="AO12" s="61">
        <f t="shared" si="0"/>
      </c>
      <c r="AP12" s="61"/>
      <c r="AQ12" s="62"/>
      <c r="AR12" s="62"/>
      <c r="AS12" s="62"/>
      <c r="AT12" s="62"/>
    </row>
    <row r="13" spans="1:46" ht="18.75">
      <c r="A13" s="459"/>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B13" s="440" t="s">
        <v>67</v>
      </c>
      <c r="AC13" s="441"/>
      <c r="AD13" s="442"/>
      <c r="AE13" s="437"/>
      <c r="AF13" s="438"/>
      <c r="AG13" s="438"/>
      <c r="AH13" s="438"/>
      <c r="AI13" s="438"/>
      <c r="AJ13" s="438"/>
      <c r="AK13" s="439"/>
      <c r="AL13" s="456"/>
      <c r="AM13" s="456"/>
      <c r="AO13" s="61">
        <f t="shared" si="0"/>
      </c>
      <c r="AP13" s="61"/>
      <c r="AQ13" s="62"/>
      <c r="AR13" s="62"/>
      <c r="AS13" s="62"/>
      <c r="AT13" s="62"/>
    </row>
    <row r="14" spans="1:46" ht="14.25" customHeight="1">
      <c r="A14" s="459"/>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B14" s="379" t="s">
        <v>97</v>
      </c>
      <c r="AC14" s="380"/>
      <c r="AD14" s="380"/>
      <c r="AE14" s="380"/>
      <c r="AF14" s="380"/>
      <c r="AG14" s="380"/>
      <c r="AH14" s="380"/>
      <c r="AI14" s="380"/>
      <c r="AJ14" s="380"/>
      <c r="AK14" s="380"/>
      <c r="AL14" s="380"/>
      <c r="AM14" s="381"/>
      <c r="AO14" s="61"/>
      <c r="AP14" s="61"/>
      <c r="AQ14" s="62"/>
      <c r="AR14" s="62"/>
      <c r="AS14" s="62"/>
      <c r="AT14" s="62"/>
    </row>
    <row r="15" spans="1:46" ht="18.75" customHeight="1">
      <c r="A15" s="459"/>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B15" s="377" t="s">
        <v>0</v>
      </c>
      <c r="AC15" s="382"/>
      <c r="AD15" s="382"/>
      <c r="AE15" s="383"/>
      <c r="AF15" s="383"/>
      <c r="AG15" s="383"/>
      <c r="AH15" s="383"/>
      <c r="AI15" s="383"/>
      <c r="AJ15" s="383"/>
      <c r="AK15" s="383"/>
      <c r="AL15" s="375"/>
      <c r="AM15" s="376"/>
      <c r="AO15" s="61">
        <f t="shared" si="0"/>
      </c>
      <c r="AP15" s="61"/>
      <c r="AQ15" s="62"/>
      <c r="AR15" s="62"/>
      <c r="AS15" s="62"/>
      <c r="AT15" s="62"/>
    </row>
    <row r="16" spans="1:46" ht="18.75">
      <c r="A16" s="459"/>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B16" s="377" t="s">
        <v>1</v>
      </c>
      <c r="AC16" s="378"/>
      <c r="AD16" s="378"/>
      <c r="AE16" s="383"/>
      <c r="AF16" s="383"/>
      <c r="AG16" s="383"/>
      <c r="AH16" s="383"/>
      <c r="AI16" s="383"/>
      <c r="AJ16" s="383"/>
      <c r="AK16" s="383"/>
      <c r="AL16" s="375"/>
      <c r="AM16" s="376"/>
      <c r="AO16" s="61">
        <f t="shared" si="0"/>
      </c>
      <c r="AP16" s="61"/>
      <c r="AQ16" s="62"/>
      <c r="AR16" s="62"/>
      <c r="AS16" s="62"/>
      <c r="AT16" s="62"/>
    </row>
    <row r="17" spans="1:46" ht="18.75">
      <c r="A17" s="459"/>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B17" s="377" t="s">
        <v>2</v>
      </c>
      <c r="AC17" s="378"/>
      <c r="AD17" s="378"/>
      <c r="AE17" s="383"/>
      <c r="AF17" s="383"/>
      <c r="AG17" s="383"/>
      <c r="AH17" s="383"/>
      <c r="AI17" s="383"/>
      <c r="AJ17" s="383"/>
      <c r="AK17" s="383"/>
      <c r="AL17" s="375"/>
      <c r="AM17" s="376"/>
      <c r="AO17" s="61">
        <f t="shared" si="0"/>
      </c>
      <c r="AP17" s="61"/>
      <c r="AQ17" s="62"/>
      <c r="AR17" s="62"/>
      <c r="AS17" s="62"/>
      <c r="AT17" s="62"/>
    </row>
    <row r="18" spans="1:46" ht="18.75">
      <c r="A18" s="459"/>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B18" s="377" t="s">
        <v>3</v>
      </c>
      <c r="AC18" s="378"/>
      <c r="AD18" s="378"/>
      <c r="AE18" s="383"/>
      <c r="AF18" s="383"/>
      <c r="AG18" s="383"/>
      <c r="AH18" s="383"/>
      <c r="AI18" s="383"/>
      <c r="AJ18" s="383"/>
      <c r="AK18" s="383"/>
      <c r="AL18" s="375"/>
      <c r="AM18" s="376"/>
      <c r="AO18" s="61">
        <f t="shared" si="0"/>
      </c>
      <c r="AP18" s="61"/>
      <c r="AQ18" s="62"/>
      <c r="AR18" s="62"/>
      <c r="AS18" s="62"/>
      <c r="AT18" s="62"/>
    </row>
    <row r="19" spans="1:46" ht="18.75">
      <c r="A19" s="459"/>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B19" s="449" t="s">
        <v>83</v>
      </c>
      <c r="AC19" s="450"/>
      <c r="AD19" s="451"/>
      <c r="AE19" s="452"/>
      <c r="AF19" s="453"/>
      <c r="AG19" s="453"/>
      <c r="AH19" s="453"/>
      <c r="AI19" s="453"/>
      <c r="AJ19" s="453"/>
      <c r="AK19" s="454"/>
      <c r="AL19" s="455"/>
      <c r="AM19" s="455"/>
      <c r="AO19" s="61">
        <f t="shared" si="0"/>
      </c>
      <c r="AP19" s="61"/>
      <c r="AQ19" s="62"/>
      <c r="AR19" s="62"/>
      <c r="AS19" s="62"/>
      <c r="AT19" s="62"/>
    </row>
    <row r="20" spans="1:46" ht="15" customHeight="1">
      <c r="A20" s="459"/>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B20" s="361" t="s">
        <v>84</v>
      </c>
      <c r="AC20" s="361"/>
      <c r="AD20" s="361"/>
      <c r="AE20" s="361"/>
      <c r="AF20" s="361"/>
      <c r="AG20" s="361"/>
      <c r="AH20" s="361"/>
      <c r="AI20" s="361"/>
      <c r="AJ20" s="361"/>
      <c r="AK20" s="361"/>
      <c r="AL20" s="361"/>
      <c r="AM20" s="361"/>
      <c r="AO20" s="61"/>
      <c r="AP20" s="61"/>
      <c r="AQ20" s="62"/>
      <c r="AR20" s="62"/>
      <c r="AS20" s="62"/>
      <c r="AT20" s="62"/>
    </row>
    <row r="21" spans="1:46" ht="18.75">
      <c r="A21" s="459"/>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B21" s="464"/>
      <c r="AC21" s="464"/>
      <c r="AD21" s="464"/>
      <c r="AE21" s="464"/>
      <c r="AF21" s="464"/>
      <c r="AG21" s="464"/>
      <c r="AH21" s="464"/>
      <c r="AI21" s="464"/>
      <c r="AJ21" s="464"/>
      <c r="AK21" s="464"/>
      <c r="AL21" s="436"/>
      <c r="AM21" s="436"/>
      <c r="AO21" s="61">
        <f>AB21&amp;AL21</f>
      </c>
      <c r="AP21" s="61"/>
      <c r="AQ21" s="62"/>
      <c r="AR21" s="62"/>
      <c r="AS21" s="62"/>
      <c r="AT21" s="62"/>
    </row>
    <row r="22" spans="1:46" ht="16.5" customHeight="1">
      <c r="A22" s="459"/>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B22" s="443" t="s">
        <v>355</v>
      </c>
      <c r="AC22" s="444"/>
      <c r="AD22" s="444"/>
      <c r="AE22" s="444"/>
      <c r="AF22" s="444"/>
      <c r="AG22" s="444"/>
      <c r="AH22" s="444"/>
      <c r="AI22" s="444"/>
      <c r="AJ22" s="444"/>
      <c r="AK22" s="444"/>
      <c r="AL22" s="444"/>
      <c r="AM22" s="445"/>
      <c r="AO22" s="62"/>
      <c r="AP22" s="62"/>
      <c r="AQ22" s="62"/>
      <c r="AR22" s="62"/>
      <c r="AS22" s="62"/>
      <c r="AT22" s="62"/>
    </row>
    <row r="23" spans="1:46" ht="21" customHeight="1">
      <c r="A23" s="459"/>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B23" s="461"/>
      <c r="AC23" s="462"/>
      <c r="AD23" s="462"/>
      <c r="AE23" s="462"/>
      <c r="AF23" s="463"/>
      <c r="AG23" s="183"/>
      <c r="AH23" s="184"/>
      <c r="AI23" s="184"/>
      <c r="AJ23" s="185"/>
      <c r="AK23" s="433"/>
      <c r="AL23" s="434"/>
      <c r="AM23" s="435"/>
      <c r="AO23" s="61">
        <f>AG23&amp;AK23</f>
      </c>
      <c r="AP23" s="62"/>
      <c r="AQ23" s="62"/>
      <c r="AR23" s="62"/>
      <c r="AS23" s="62"/>
      <c r="AT23" s="62"/>
    </row>
    <row r="24" spans="1:46" ht="18.75">
      <c r="A24" s="459"/>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B24" s="399" t="s">
        <v>68</v>
      </c>
      <c r="AC24" s="400"/>
      <c r="AD24" s="400"/>
      <c r="AE24" s="400"/>
      <c r="AF24" s="400"/>
      <c r="AG24" s="400"/>
      <c r="AH24" s="400"/>
      <c r="AI24" s="400"/>
      <c r="AJ24" s="400"/>
      <c r="AK24" s="400"/>
      <c r="AL24" s="400"/>
      <c r="AM24" s="401"/>
      <c r="AO24" s="62"/>
      <c r="AP24" s="62"/>
      <c r="AQ24" s="62"/>
      <c r="AR24" s="62"/>
      <c r="AS24" s="62"/>
      <c r="AT24" s="62"/>
    </row>
    <row r="25" spans="1:46" ht="26.25">
      <c r="A25" s="459"/>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B25" s="59" t="s">
        <v>87</v>
      </c>
      <c r="AC25" s="358"/>
      <c r="AD25" s="359"/>
      <c r="AE25" s="359"/>
      <c r="AF25" s="359"/>
      <c r="AG25" s="359"/>
      <c r="AH25" s="359"/>
      <c r="AI25" s="359"/>
      <c r="AJ25" s="359"/>
      <c r="AK25" s="359"/>
      <c r="AL25" s="359"/>
      <c r="AM25" s="360"/>
      <c r="AO25" s="62"/>
      <c r="AP25" s="62"/>
      <c r="AQ25" s="62"/>
      <c r="AR25" s="62"/>
      <c r="AS25" s="62"/>
      <c r="AT25" s="62"/>
    </row>
    <row r="26" spans="1:46" ht="18.75">
      <c r="A26" s="459"/>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B26" s="410" t="s">
        <v>102</v>
      </c>
      <c r="AC26" s="411"/>
      <c r="AD26" s="411"/>
      <c r="AE26" s="411"/>
      <c r="AF26" s="411"/>
      <c r="AG26" s="411"/>
      <c r="AH26" s="411"/>
      <c r="AI26" s="411"/>
      <c r="AJ26" s="411"/>
      <c r="AK26" s="411"/>
      <c r="AL26" s="411"/>
      <c r="AM26" s="412"/>
      <c r="AO26" s="62"/>
      <c r="AP26" s="62"/>
      <c r="AQ26" s="62"/>
      <c r="AR26" s="62"/>
      <c r="AS26" s="62"/>
      <c r="AT26" s="62"/>
    </row>
    <row r="27" spans="1:46" ht="18.75">
      <c r="A27" s="459"/>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B27" s="402"/>
      <c r="AC27" s="403"/>
      <c r="AD27" s="403"/>
      <c r="AE27" s="403"/>
      <c r="AF27" s="403"/>
      <c r="AG27" s="403"/>
      <c r="AH27" s="403"/>
      <c r="AI27" s="403"/>
      <c r="AJ27" s="403"/>
      <c r="AK27" s="404"/>
      <c r="AL27" s="405" t="s">
        <v>17</v>
      </c>
      <c r="AM27" s="406"/>
      <c r="AO27" s="62"/>
      <c r="AP27" s="62"/>
      <c r="AQ27" s="62"/>
      <c r="AR27" s="62"/>
      <c r="AS27" s="62"/>
      <c r="AT27" s="62"/>
    </row>
    <row r="28" spans="1:46" ht="18.75">
      <c r="A28" s="459"/>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B28" s="379" t="s">
        <v>82</v>
      </c>
      <c r="AC28" s="380"/>
      <c r="AD28" s="380"/>
      <c r="AE28" s="380"/>
      <c r="AF28" s="380"/>
      <c r="AG28" s="380"/>
      <c r="AH28" s="380"/>
      <c r="AI28" s="380"/>
      <c r="AJ28" s="380"/>
      <c r="AK28" s="380"/>
      <c r="AL28" s="380"/>
      <c r="AM28" s="381"/>
      <c r="AO28" s="62"/>
      <c r="AP28" s="62"/>
      <c r="AQ28" s="62"/>
      <c r="AR28" s="62"/>
      <c r="AS28" s="62"/>
      <c r="AT28" s="62"/>
    </row>
    <row r="29" spans="1:46" ht="18.75">
      <c r="A29" s="459"/>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B29" s="371"/>
      <c r="AC29" s="372"/>
      <c r="AD29" s="372"/>
      <c r="AE29" s="372"/>
      <c r="AF29" s="372"/>
      <c r="AG29" s="372"/>
      <c r="AH29" s="372"/>
      <c r="AI29" s="372"/>
      <c r="AJ29" s="372"/>
      <c r="AK29" s="373"/>
      <c r="AL29" s="394" t="s">
        <v>4</v>
      </c>
      <c r="AM29" s="395"/>
      <c r="AO29" s="62"/>
      <c r="AP29" s="62"/>
      <c r="AQ29" s="62"/>
      <c r="AR29" s="62"/>
      <c r="AS29" s="62"/>
      <c r="AT29" s="62"/>
    </row>
    <row r="30" spans="1:46" ht="18.75">
      <c r="A30" s="459"/>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B30" s="379" t="s">
        <v>379</v>
      </c>
      <c r="AC30" s="380"/>
      <c r="AD30" s="380"/>
      <c r="AE30" s="380"/>
      <c r="AF30" s="380"/>
      <c r="AG30" s="380"/>
      <c r="AH30" s="380"/>
      <c r="AI30" s="380"/>
      <c r="AJ30" s="380"/>
      <c r="AK30" s="380"/>
      <c r="AL30" s="380"/>
      <c r="AM30" s="381"/>
      <c r="AO30" s="62"/>
      <c r="AP30" s="62"/>
      <c r="AQ30" s="62"/>
      <c r="AR30" s="62"/>
      <c r="AS30" s="62"/>
      <c r="AT30" s="62"/>
    </row>
    <row r="31" spans="1:46" ht="18.75">
      <c r="A31" s="459"/>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B31" s="371"/>
      <c r="AC31" s="372"/>
      <c r="AD31" s="372"/>
      <c r="AE31" s="372"/>
      <c r="AF31" s="372"/>
      <c r="AG31" s="372"/>
      <c r="AH31" s="372"/>
      <c r="AI31" s="372"/>
      <c r="AJ31" s="372"/>
      <c r="AK31" s="373"/>
      <c r="AL31" s="394" t="s">
        <v>378</v>
      </c>
      <c r="AM31" s="395"/>
      <c r="AO31" s="62"/>
      <c r="AP31" s="62"/>
      <c r="AQ31" s="62"/>
      <c r="AR31" s="62"/>
      <c r="AS31" s="62"/>
      <c r="AT31" s="62"/>
    </row>
    <row r="32" spans="1:46" ht="6" customHeight="1">
      <c r="A32" s="36"/>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B32" s="37"/>
      <c r="AC32" s="37"/>
      <c r="AD32" s="37"/>
      <c r="AE32" s="37"/>
      <c r="AF32" s="37"/>
      <c r="AG32" s="37"/>
      <c r="AH32" s="37"/>
      <c r="AI32" s="37"/>
      <c r="AJ32" s="37"/>
      <c r="AK32" s="37"/>
      <c r="AL32" s="28"/>
      <c r="AM32" s="38"/>
      <c r="AO32" s="62"/>
      <c r="AP32" s="62"/>
      <c r="AQ32" s="62"/>
      <c r="AR32" s="62"/>
      <c r="AS32" s="62"/>
      <c r="AT32" s="62"/>
    </row>
    <row r="33" spans="1:46" ht="15.75" customHeight="1">
      <c r="A33" s="407" t="s">
        <v>356</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9"/>
      <c r="AO33" s="62"/>
      <c r="AP33" s="62"/>
      <c r="AQ33" s="62"/>
      <c r="AR33" s="62"/>
      <c r="AS33" s="62"/>
      <c r="AT33" s="62"/>
    </row>
    <row r="34" spans="1:46" ht="9" customHeight="1">
      <c r="A34" s="368" t="s">
        <v>373</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c r="AO34" s="62"/>
      <c r="AP34" s="62"/>
      <c r="AQ34" s="62"/>
      <c r="AR34" s="62"/>
      <c r="AS34" s="62"/>
      <c r="AT34" s="62"/>
    </row>
    <row r="35" spans="1:46" ht="20.25" customHeight="1">
      <c r="A35" s="362"/>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4"/>
      <c r="AO35" s="62"/>
      <c r="AP35" s="62"/>
      <c r="AQ35" s="62"/>
      <c r="AR35" s="62"/>
      <c r="AS35" s="62"/>
      <c r="AT35" s="62"/>
    </row>
    <row r="36" spans="1:46" ht="22.5" customHeight="1">
      <c r="A36" s="365"/>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7"/>
      <c r="AO36" s="62"/>
      <c r="AP36" s="62"/>
      <c r="AQ36" s="62"/>
      <c r="AR36" s="62"/>
      <c r="AS36" s="62"/>
      <c r="AT36" s="62"/>
    </row>
    <row r="37" spans="1:46" ht="22.5" customHeight="1">
      <c r="A37" s="491" t="s">
        <v>380</v>
      </c>
      <c r="B37" s="492"/>
      <c r="C37" s="492"/>
      <c r="D37" s="492"/>
      <c r="E37" s="492"/>
      <c r="F37" s="492"/>
      <c r="G37" s="492"/>
      <c r="H37" s="492"/>
      <c r="I37" s="492"/>
      <c r="J37" s="492"/>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90"/>
      <c r="AO37" s="62"/>
      <c r="AP37" s="62"/>
      <c r="AQ37" s="62"/>
      <c r="AR37" s="62"/>
      <c r="AS37" s="62"/>
      <c r="AT37" s="62"/>
    </row>
    <row r="38" spans="1:46" ht="9" customHeight="1">
      <c r="A38" s="368" t="s">
        <v>374</v>
      </c>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70"/>
      <c r="AO38" s="62"/>
      <c r="AP38" s="62"/>
      <c r="AQ38" s="62"/>
      <c r="AR38" s="62"/>
      <c r="AS38" s="62"/>
      <c r="AT38" s="62"/>
    </row>
    <row r="39" spans="1:46" ht="21" customHeight="1">
      <c r="A39" s="388" t="s">
        <v>370</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90"/>
      <c r="AO39" s="62"/>
      <c r="AP39" s="62"/>
      <c r="AQ39" s="62"/>
      <c r="AR39" s="62"/>
      <c r="AS39" s="62"/>
      <c r="AT39" s="62"/>
    </row>
    <row r="40" spans="1:46" ht="21" customHeight="1">
      <c r="A40" s="391"/>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3"/>
      <c r="AO40" s="62"/>
      <c r="AP40" s="62"/>
      <c r="AQ40" s="62"/>
      <c r="AR40" s="62"/>
      <c r="AS40" s="62"/>
      <c r="AT40" s="62"/>
    </row>
    <row r="41" spans="1:46" ht="22.5" customHeight="1">
      <c r="A41" s="491" t="s">
        <v>380</v>
      </c>
      <c r="B41" s="492"/>
      <c r="C41" s="492"/>
      <c r="D41" s="492"/>
      <c r="E41" s="492"/>
      <c r="F41" s="492"/>
      <c r="G41" s="492"/>
      <c r="H41" s="492"/>
      <c r="I41" s="492"/>
      <c r="J41" s="492"/>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90"/>
      <c r="AO41" s="62"/>
      <c r="AP41" s="62"/>
      <c r="AQ41" s="62"/>
      <c r="AR41" s="62"/>
      <c r="AS41" s="62"/>
      <c r="AT41" s="62"/>
    </row>
    <row r="42" spans="1:46" ht="14.25" customHeight="1">
      <c r="A42" s="374" t="s">
        <v>371</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4"/>
      <c r="AO42" s="62"/>
      <c r="AP42" s="62"/>
      <c r="AQ42" s="62"/>
      <c r="AR42" s="62"/>
      <c r="AS42" s="62"/>
      <c r="AT42" s="62"/>
    </row>
    <row r="43" spans="1:46" ht="21" customHeight="1">
      <c r="A43" s="388"/>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90"/>
      <c r="AO43" s="62"/>
      <c r="AP43" s="62"/>
      <c r="AQ43" s="62"/>
      <c r="AR43" s="62"/>
      <c r="AS43" s="62"/>
      <c r="AT43" s="62"/>
    </row>
    <row r="44" spans="1:46" ht="19.5" customHeight="1">
      <c r="A44" s="391"/>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3"/>
      <c r="AO44" s="62"/>
      <c r="AP44" s="62"/>
      <c r="AQ44" s="62"/>
      <c r="AR44" s="62"/>
      <c r="AS44" s="62"/>
      <c r="AT44" s="62"/>
    </row>
    <row r="45" spans="1:46" ht="15.75" customHeight="1">
      <c r="A45" s="361" t="s">
        <v>384</v>
      </c>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O45" s="62"/>
      <c r="AP45" s="62"/>
      <c r="AQ45" s="62"/>
      <c r="AR45" s="62"/>
      <c r="AS45" s="62"/>
      <c r="AT45" s="62"/>
    </row>
    <row r="46" spans="1:46" ht="23.25" customHeight="1">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O46" s="63" t="b">
        <v>0</v>
      </c>
      <c r="AP46" s="63" t="b">
        <v>0</v>
      </c>
      <c r="AQ46" s="63" t="b">
        <v>0</v>
      </c>
      <c r="AR46" s="63" t="b">
        <v>0</v>
      </c>
      <c r="AS46" s="62"/>
      <c r="AT46" s="62"/>
    </row>
    <row r="47" spans="1:46" ht="14.25" customHeight="1">
      <c r="A47" s="352" t="s">
        <v>386</v>
      </c>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4"/>
      <c r="AO47" s="62"/>
      <c r="AP47" s="62"/>
      <c r="AQ47" s="62"/>
      <c r="AR47" s="62"/>
      <c r="AS47" s="62"/>
      <c r="AT47" s="62"/>
    </row>
    <row r="48" spans="1:46" ht="21" customHeight="1">
      <c r="A48" s="355"/>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7"/>
      <c r="AO48" s="62"/>
      <c r="AP48" s="62"/>
      <c r="AQ48" s="62"/>
      <c r="AR48" s="62"/>
      <c r="AS48" s="62"/>
      <c r="AT48" s="62"/>
    </row>
    <row r="49" spans="1:46" ht="15.75" customHeight="1">
      <c r="A49" s="361" t="s">
        <v>385</v>
      </c>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O49" s="62"/>
      <c r="AP49" s="62"/>
      <c r="AQ49" s="62"/>
      <c r="AR49" s="62"/>
      <c r="AS49" s="62"/>
      <c r="AT49" s="62"/>
    </row>
    <row r="50" spans="1:46" ht="23.25" customHeight="1">
      <c r="A50" s="351"/>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O50" s="63" t="b">
        <v>0</v>
      </c>
      <c r="AP50" s="63" t="b">
        <v>0</v>
      </c>
      <c r="AQ50" s="63" t="b">
        <v>0</v>
      </c>
      <c r="AR50" s="63" t="b">
        <v>0</v>
      </c>
      <c r="AS50" s="62"/>
      <c r="AT50" s="62"/>
    </row>
    <row r="51" spans="1:46" ht="14.25" customHeight="1">
      <c r="A51" s="352" t="s">
        <v>387</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4"/>
      <c r="AO51" s="62"/>
      <c r="AP51" s="62"/>
      <c r="AQ51" s="62"/>
      <c r="AR51" s="62"/>
      <c r="AS51" s="62"/>
      <c r="AT51" s="62"/>
    </row>
    <row r="52" spans="1:46" ht="21" customHeight="1">
      <c r="A52" s="355"/>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7"/>
      <c r="AO52" s="62"/>
      <c r="AP52" s="62"/>
      <c r="AQ52" s="62"/>
      <c r="AR52" s="62"/>
      <c r="AS52" s="62"/>
      <c r="AT52" s="62"/>
    </row>
    <row r="53" spans="1:46" ht="14.25" customHeight="1">
      <c r="A53" s="352" t="s">
        <v>388</v>
      </c>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4"/>
      <c r="AO53" s="62"/>
      <c r="AP53" s="62"/>
      <c r="AQ53" s="62"/>
      <c r="AR53" s="62"/>
      <c r="AS53" s="62"/>
      <c r="AT53" s="62"/>
    </row>
    <row r="54" spans="1:46" ht="21" customHeight="1">
      <c r="A54" s="388"/>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90"/>
      <c r="AO54" s="62"/>
      <c r="AP54" s="62"/>
      <c r="AQ54" s="62"/>
      <c r="AR54" s="62"/>
      <c r="AS54" s="62"/>
      <c r="AT54" s="62"/>
    </row>
    <row r="55" spans="1:46" ht="18" customHeight="1">
      <c r="A55" s="391"/>
      <c r="B55" s="392"/>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3"/>
      <c r="AO55" s="62"/>
      <c r="AP55" s="62"/>
      <c r="AQ55" s="62"/>
      <c r="AR55" s="62"/>
      <c r="AS55" s="62"/>
      <c r="AT55" s="62"/>
    </row>
    <row r="56" spans="1:46" ht="14.25" customHeight="1">
      <c r="A56" s="352" t="s">
        <v>376</v>
      </c>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4"/>
      <c r="AO56" s="62"/>
      <c r="AP56" s="62"/>
      <c r="AQ56" s="62"/>
      <c r="AR56" s="62"/>
      <c r="AS56" s="62"/>
      <c r="AT56" s="62"/>
    </row>
    <row r="57" spans="1:46" ht="21" customHeight="1">
      <c r="A57" s="388"/>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90"/>
      <c r="AO57" s="62"/>
      <c r="AP57" s="62"/>
      <c r="AQ57" s="62"/>
      <c r="AR57" s="62"/>
      <c r="AS57" s="62"/>
      <c r="AT57" s="62"/>
    </row>
    <row r="58" spans="1:46" ht="18" customHeight="1">
      <c r="A58" s="391"/>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3"/>
      <c r="AO58" s="62"/>
      <c r="AP58" s="62"/>
      <c r="AQ58" s="62"/>
      <c r="AR58" s="62"/>
      <c r="AS58" s="62"/>
      <c r="AT58" s="62"/>
    </row>
    <row r="59" spans="1:46" ht="3.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O59" s="62"/>
      <c r="AP59" s="62"/>
      <c r="AQ59" s="62"/>
      <c r="AR59" s="62"/>
      <c r="AS59" s="62"/>
      <c r="AT59" s="62"/>
    </row>
    <row r="60" spans="1:46" ht="15.75" customHeight="1">
      <c r="A60" s="361" t="s">
        <v>357</v>
      </c>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O60" s="62"/>
      <c r="AP60" s="62"/>
      <c r="AQ60" s="62"/>
      <c r="AR60" s="62"/>
      <c r="AS60" s="62"/>
      <c r="AT60" s="62"/>
    </row>
    <row r="61" spans="1:46" ht="23.25" customHeight="1">
      <c r="A61" s="351"/>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O61" s="63" t="b">
        <v>0</v>
      </c>
      <c r="AP61" s="63" t="b">
        <v>0</v>
      </c>
      <c r="AQ61" s="63" t="b">
        <v>0</v>
      </c>
      <c r="AR61" s="63" t="b">
        <v>0</v>
      </c>
      <c r="AS61" s="62"/>
      <c r="AT61" s="62"/>
    </row>
    <row r="62" spans="1:46" ht="26.25" customHeight="1">
      <c r="A62" s="387"/>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96"/>
      <c r="AI62" s="397"/>
      <c r="AJ62" s="397"/>
      <c r="AK62" s="397"/>
      <c r="AL62" s="397"/>
      <c r="AM62" s="398"/>
      <c r="AO62" s="63" t="b">
        <v>0</v>
      </c>
      <c r="AP62" s="63" t="b">
        <v>0</v>
      </c>
      <c r="AQ62" s="63" t="b">
        <v>0</v>
      </c>
      <c r="AR62" s="63" t="b">
        <v>0</v>
      </c>
      <c r="AS62" s="63" t="b">
        <v>0</v>
      </c>
      <c r="AT62" s="63" t="b">
        <v>0</v>
      </c>
    </row>
    <row r="63" spans="1:46" ht="6.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O63" s="62"/>
      <c r="AP63" s="62"/>
      <c r="AQ63" s="62"/>
      <c r="AR63" s="62"/>
      <c r="AS63" s="62"/>
      <c r="AT63" s="62"/>
    </row>
    <row r="64" spans="1:46" ht="15.75" customHeight="1">
      <c r="A64" s="361" t="s">
        <v>100</v>
      </c>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O64" s="62"/>
      <c r="AP64" s="62"/>
      <c r="AQ64" s="62"/>
      <c r="AR64" s="62"/>
      <c r="AS64" s="62"/>
      <c r="AT64" s="62"/>
    </row>
    <row r="65" spans="1:46" ht="12.75" customHeight="1">
      <c r="A65" s="446" t="s">
        <v>88</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8"/>
      <c r="AO65" s="62"/>
      <c r="AP65" s="62"/>
      <c r="AQ65" s="62"/>
      <c r="AR65" s="62"/>
      <c r="AS65" s="62"/>
      <c r="AT65" s="62"/>
    </row>
    <row r="66" spans="1:46" ht="33.75" customHeight="1">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O66" s="63" t="b">
        <v>0</v>
      </c>
      <c r="AP66" s="63" t="b">
        <v>0</v>
      </c>
      <c r="AQ66" s="63" t="b">
        <v>0</v>
      </c>
      <c r="AR66" s="63" t="b">
        <v>0</v>
      </c>
      <c r="AS66" s="63" t="b">
        <v>0</v>
      </c>
      <c r="AT66" s="62"/>
    </row>
    <row r="67" spans="1:46" ht="11.25" customHeight="1">
      <c r="A67" s="446" t="s">
        <v>89</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8"/>
      <c r="AO67" s="62"/>
      <c r="AP67" s="62"/>
      <c r="AQ67" s="62"/>
      <c r="AR67" s="62"/>
      <c r="AS67" s="62"/>
      <c r="AT67" s="62"/>
    </row>
    <row r="68" spans="1:46" ht="20.25" customHeight="1">
      <c r="A68" s="466"/>
      <c r="B68" s="466"/>
      <c r="C68" s="466"/>
      <c r="D68" s="466"/>
      <c r="E68" s="466"/>
      <c r="F68" s="466"/>
      <c r="G68" s="466"/>
      <c r="H68" s="466"/>
      <c r="I68" s="466"/>
      <c r="J68" s="466"/>
      <c r="K68" s="466"/>
      <c r="L68" s="466"/>
      <c r="M68" s="466"/>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O68" s="63" t="b">
        <v>0</v>
      </c>
      <c r="AP68" s="63" t="b">
        <v>0</v>
      </c>
      <c r="AQ68" s="63" t="b">
        <v>0</v>
      </c>
      <c r="AR68" s="62"/>
      <c r="AS68" s="62"/>
      <c r="AT68" s="62"/>
    </row>
    <row r="69" spans="1:46" ht="11.25" customHeight="1">
      <c r="A69" s="41" t="s">
        <v>90</v>
      </c>
      <c r="B69" s="42"/>
      <c r="C69" s="42"/>
      <c r="D69" s="42"/>
      <c r="E69" s="42"/>
      <c r="F69" s="42"/>
      <c r="G69" s="42"/>
      <c r="H69" s="42"/>
      <c r="I69" s="42"/>
      <c r="J69" s="42"/>
      <c r="K69" s="42"/>
      <c r="L69" s="42"/>
      <c r="M69" s="42"/>
      <c r="N69" s="43"/>
      <c r="O69" s="43"/>
      <c r="P69" s="43"/>
      <c r="Q69" s="43"/>
      <c r="R69" s="44"/>
      <c r="S69" s="471"/>
      <c r="T69" s="471"/>
      <c r="U69" s="471"/>
      <c r="V69" s="471"/>
      <c r="W69" s="471"/>
      <c r="X69" s="471"/>
      <c r="Y69" s="471"/>
      <c r="Z69" s="471"/>
      <c r="AA69" s="471"/>
      <c r="AB69" s="471"/>
      <c r="AC69" s="471"/>
      <c r="AD69" s="471"/>
      <c r="AE69" s="471"/>
      <c r="AF69" s="471"/>
      <c r="AG69" s="471"/>
      <c r="AH69" s="471"/>
      <c r="AI69" s="471"/>
      <c r="AJ69" s="471"/>
      <c r="AK69" s="471"/>
      <c r="AL69" s="471"/>
      <c r="AM69" s="471"/>
      <c r="AO69" s="62"/>
      <c r="AP69" s="62"/>
      <c r="AQ69" s="62"/>
      <c r="AR69" s="62"/>
      <c r="AS69" s="62"/>
      <c r="AT69" s="62"/>
    </row>
    <row r="70" spans="1:46" ht="20.25" customHeight="1">
      <c r="A70" s="486" t="s">
        <v>65</v>
      </c>
      <c r="B70" s="487"/>
      <c r="C70" s="487"/>
      <c r="D70" s="487"/>
      <c r="E70" s="487"/>
      <c r="F70" s="487"/>
      <c r="G70" s="487"/>
      <c r="H70" s="487"/>
      <c r="I70" s="487"/>
      <c r="J70" s="487"/>
      <c r="K70" s="487"/>
      <c r="L70" s="487"/>
      <c r="M70" s="487"/>
      <c r="N70" s="487"/>
      <c r="O70" s="487"/>
      <c r="P70" s="487"/>
      <c r="Q70" s="487"/>
      <c r="R70" s="488"/>
      <c r="S70" s="472"/>
      <c r="T70" s="472"/>
      <c r="U70" s="472"/>
      <c r="V70" s="472"/>
      <c r="W70" s="472"/>
      <c r="X70" s="472"/>
      <c r="Y70" s="472"/>
      <c r="Z70" s="472"/>
      <c r="AA70" s="472"/>
      <c r="AB70" s="472"/>
      <c r="AC70" s="472"/>
      <c r="AD70" s="472"/>
      <c r="AE70" s="472"/>
      <c r="AF70" s="472"/>
      <c r="AG70" s="472"/>
      <c r="AH70" s="472"/>
      <c r="AI70" s="472"/>
      <c r="AJ70" s="472"/>
      <c r="AK70" s="472"/>
      <c r="AL70" s="472"/>
      <c r="AM70" s="472"/>
      <c r="AO70" s="62"/>
      <c r="AP70" s="62"/>
      <c r="AQ70" s="62"/>
      <c r="AR70" s="62"/>
      <c r="AS70" s="62"/>
      <c r="AT70" s="62"/>
    </row>
    <row r="71" spans="1:46" ht="6.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O71" s="62"/>
      <c r="AP71" s="62"/>
      <c r="AQ71" s="62"/>
      <c r="AR71" s="62"/>
      <c r="AS71" s="62"/>
      <c r="AT71" s="62"/>
    </row>
    <row r="72" spans="1:46" ht="17.25" customHeight="1">
      <c r="A72" s="476" t="s">
        <v>74</v>
      </c>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8"/>
      <c r="AO72" s="62"/>
      <c r="AP72" s="62"/>
      <c r="AQ72" s="62"/>
      <c r="AR72" s="62"/>
      <c r="AS72" s="62"/>
      <c r="AT72" s="62"/>
    </row>
    <row r="73" spans="1:46" ht="20.25" customHeight="1">
      <c r="A73" s="470"/>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O73" s="63" t="b">
        <v>0</v>
      </c>
      <c r="AP73" s="63" t="b">
        <v>0</v>
      </c>
      <c r="AQ73" s="63" t="b">
        <v>0</v>
      </c>
      <c r="AR73" s="62"/>
      <c r="AS73" s="62"/>
      <c r="AT73" s="62"/>
    </row>
    <row r="74" spans="1:46" ht="20.25" customHeight="1">
      <c r="A74" s="470"/>
      <c r="B74" s="470"/>
      <c r="C74" s="470"/>
      <c r="D74" s="470"/>
      <c r="E74" s="470"/>
      <c r="F74" s="470"/>
      <c r="G74" s="470"/>
      <c r="H74" s="470"/>
      <c r="I74" s="470"/>
      <c r="J74" s="470"/>
      <c r="K74" s="470"/>
      <c r="L74" s="470"/>
      <c r="M74" s="470"/>
      <c r="N74" s="467"/>
      <c r="O74" s="468"/>
      <c r="P74" s="468"/>
      <c r="Q74" s="468"/>
      <c r="R74" s="468"/>
      <c r="S74" s="468"/>
      <c r="T74" s="483"/>
      <c r="U74" s="483"/>
      <c r="V74" s="483"/>
      <c r="W74" s="483"/>
      <c r="X74" s="483"/>
      <c r="Y74" s="483"/>
      <c r="Z74" s="483"/>
      <c r="AA74" s="31" t="s">
        <v>78</v>
      </c>
      <c r="AB74" s="31"/>
      <c r="AC74" s="31"/>
      <c r="AD74" s="31"/>
      <c r="AE74" s="31"/>
      <c r="AF74" s="31"/>
      <c r="AG74" s="31"/>
      <c r="AH74" s="31"/>
      <c r="AI74" s="31"/>
      <c r="AJ74" s="31"/>
      <c r="AK74" s="31"/>
      <c r="AL74" s="31"/>
      <c r="AM74" s="32"/>
      <c r="AO74" s="63" t="b">
        <v>0</v>
      </c>
      <c r="AP74" s="63" t="b">
        <v>0</v>
      </c>
      <c r="AQ74" s="63"/>
      <c r="AR74" s="62"/>
      <c r="AS74" s="62"/>
      <c r="AT74" s="62"/>
    </row>
    <row r="75" spans="1:46" ht="20.25" customHeight="1">
      <c r="A75" s="467"/>
      <c r="B75" s="468"/>
      <c r="C75" s="468"/>
      <c r="D75" s="468"/>
      <c r="E75" s="468"/>
      <c r="F75" s="468"/>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2"/>
      <c r="AO75" s="63" t="b">
        <v>0</v>
      </c>
      <c r="AP75" s="63"/>
      <c r="AQ75" s="63"/>
      <c r="AR75" s="62"/>
      <c r="AS75" s="62"/>
      <c r="AT75" s="62"/>
    </row>
    <row r="76" spans="1:46" ht="6.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7"/>
      <c r="AL76" s="7"/>
      <c r="AM76" s="7"/>
      <c r="AO76" s="62"/>
      <c r="AP76" s="62"/>
      <c r="AQ76" s="62"/>
      <c r="AR76" s="62"/>
      <c r="AS76" s="62"/>
      <c r="AT76" s="62"/>
    </row>
    <row r="77" spans="1:46" ht="18.75">
      <c r="A77" s="469" t="s">
        <v>73</v>
      </c>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50"/>
      <c r="Z77" s="56"/>
      <c r="AA77" s="479" t="s">
        <v>5</v>
      </c>
      <c r="AB77" s="380"/>
      <c r="AC77" s="380"/>
      <c r="AD77" s="380"/>
      <c r="AE77" s="380"/>
      <c r="AF77" s="380"/>
      <c r="AG77" s="380"/>
      <c r="AH77" s="380"/>
      <c r="AI77" s="380"/>
      <c r="AJ77" s="380"/>
      <c r="AK77" s="380"/>
      <c r="AL77" s="380"/>
      <c r="AM77" s="480"/>
      <c r="AO77" s="62"/>
      <c r="AP77" s="62"/>
      <c r="AQ77" s="62"/>
      <c r="AR77" s="62"/>
      <c r="AS77" s="62"/>
      <c r="AT77" s="62"/>
    </row>
    <row r="78" spans="1:46" ht="21.75" customHeight="1">
      <c r="A78" s="270"/>
      <c r="B78" s="270"/>
      <c r="C78" s="270"/>
      <c r="D78" s="270"/>
      <c r="E78" s="270"/>
      <c r="F78" s="270"/>
      <c r="G78" s="270"/>
      <c r="H78" s="270"/>
      <c r="I78" s="270"/>
      <c r="J78" s="268"/>
      <c r="K78" s="269"/>
      <c r="L78" s="269"/>
      <c r="M78" s="269"/>
      <c r="N78" s="269"/>
      <c r="O78" s="269"/>
      <c r="P78" s="184"/>
      <c r="Q78" s="184"/>
      <c r="R78" s="184"/>
      <c r="S78" s="54" t="s">
        <v>94</v>
      </c>
      <c r="T78" s="52" t="s">
        <v>93</v>
      </c>
      <c r="U78" s="184"/>
      <c r="V78" s="184"/>
      <c r="W78" s="184"/>
      <c r="X78" s="53" t="s">
        <v>94</v>
      </c>
      <c r="Y78" s="51"/>
      <c r="Z78" s="57"/>
      <c r="AA78" s="473" t="s">
        <v>65</v>
      </c>
      <c r="AB78" s="474"/>
      <c r="AC78" s="474"/>
      <c r="AD78" s="474"/>
      <c r="AE78" s="474"/>
      <c r="AF78" s="474"/>
      <c r="AG78" s="474"/>
      <c r="AH78" s="474"/>
      <c r="AI78" s="474"/>
      <c r="AJ78" s="474"/>
      <c r="AK78" s="474"/>
      <c r="AL78" s="474"/>
      <c r="AM78" s="475"/>
      <c r="AO78" s="63" t="b">
        <v>0</v>
      </c>
      <c r="AP78" s="63" t="b">
        <v>0</v>
      </c>
      <c r="AQ78" s="62" t="str">
        <f>P78&amp;S78&amp;T78&amp;U78&amp;X78</f>
        <v>月~月</v>
      </c>
      <c r="AR78" s="62"/>
      <c r="AS78" s="62"/>
      <c r="AT78" s="62"/>
    </row>
    <row r="79" spans="41:46" ht="6.75" customHeight="1">
      <c r="AO79" s="62"/>
      <c r="AP79" s="62"/>
      <c r="AQ79" s="62"/>
      <c r="AR79" s="62"/>
      <c r="AS79" s="62"/>
      <c r="AT79" s="62"/>
    </row>
    <row r="80" spans="1:46" ht="17.25" customHeight="1">
      <c r="A80" s="476" t="s">
        <v>66</v>
      </c>
      <c r="B80" s="477"/>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8"/>
      <c r="AO80" s="62"/>
      <c r="AP80" s="62"/>
      <c r="AQ80" s="62"/>
      <c r="AR80" s="62"/>
      <c r="AS80" s="62"/>
      <c r="AT80" s="62"/>
    </row>
    <row r="81" spans="1:46" ht="21" customHeight="1">
      <c r="A81" s="388"/>
      <c r="B81" s="389"/>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90"/>
      <c r="AO81" s="62"/>
      <c r="AP81" s="62"/>
      <c r="AQ81" s="62"/>
      <c r="AR81" s="62"/>
      <c r="AS81" s="62"/>
      <c r="AT81" s="62"/>
    </row>
    <row r="82" spans="1:46" ht="21" customHeight="1">
      <c r="A82" s="391"/>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3"/>
      <c r="AO82" s="62"/>
      <c r="AP82" s="62"/>
      <c r="AQ82" s="62"/>
      <c r="AR82" s="62"/>
      <c r="AS82" s="62"/>
      <c r="AT82" s="62"/>
    </row>
    <row r="83" spans="41:46" ht="6.75" customHeight="1">
      <c r="AO83" s="62"/>
      <c r="AP83" s="62"/>
      <c r="AQ83" s="62"/>
      <c r="AR83" s="62"/>
      <c r="AS83" s="62"/>
      <c r="AT83" s="62"/>
    </row>
    <row r="84" spans="1:46" ht="17.25" customHeight="1">
      <c r="A84" s="476" t="s">
        <v>381</v>
      </c>
      <c r="B84" s="477"/>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8"/>
      <c r="AO84" s="62"/>
      <c r="AP84" s="62"/>
      <c r="AQ84" s="62"/>
      <c r="AR84" s="62"/>
      <c r="AS84" s="62"/>
      <c r="AT84" s="62"/>
    </row>
    <row r="85" spans="1:46" ht="9" customHeight="1">
      <c r="A85" s="368" t="s">
        <v>361</v>
      </c>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70"/>
      <c r="AO85" s="62"/>
      <c r="AP85" s="62"/>
      <c r="AQ85" s="62"/>
      <c r="AR85" s="62"/>
      <c r="AS85" s="62"/>
      <c r="AT85" s="62"/>
    </row>
    <row r="86" spans="1:46" ht="21" customHeight="1">
      <c r="A86" s="388"/>
      <c r="B86" s="389"/>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90"/>
      <c r="AO86" s="62"/>
      <c r="AP86" s="62"/>
      <c r="AQ86" s="62"/>
      <c r="AR86" s="62"/>
      <c r="AS86" s="62"/>
      <c r="AT86" s="62"/>
    </row>
    <row r="87" spans="1:46" ht="21" customHeight="1">
      <c r="A87" s="391"/>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3"/>
      <c r="AO87" s="62"/>
      <c r="AP87" s="62"/>
      <c r="AQ87" s="62"/>
      <c r="AR87" s="62"/>
      <c r="AS87" s="62"/>
      <c r="AT87" s="62"/>
    </row>
    <row r="88" spans="1:46" ht="13.5" customHeight="1">
      <c r="A88" s="484" t="s">
        <v>372</v>
      </c>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145"/>
      <c r="AO88" s="62"/>
      <c r="AP88" s="62"/>
      <c r="AQ88" s="62"/>
      <c r="AR88" s="62"/>
      <c r="AS88" s="62"/>
      <c r="AT88" s="62"/>
    </row>
    <row r="89" s="146" customFormat="1" ht="18.75"/>
    <row r="90" spans="1:11" s="62" customFormat="1" ht="18.75">
      <c r="A90" s="64" t="s">
        <v>10</v>
      </c>
      <c r="B90" s="64" t="s">
        <v>11</v>
      </c>
      <c r="C90" s="64" t="s">
        <v>9</v>
      </c>
      <c r="D90" s="64" t="s">
        <v>67</v>
      </c>
      <c r="E90" s="64" t="s">
        <v>86</v>
      </c>
      <c r="F90" s="64" t="s">
        <v>18</v>
      </c>
      <c r="G90" s="64" t="s">
        <v>107</v>
      </c>
      <c r="H90" s="64" t="s">
        <v>108</v>
      </c>
      <c r="I90" s="64" t="s">
        <v>109</v>
      </c>
      <c r="J90" s="64" t="s">
        <v>109</v>
      </c>
      <c r="K90" s="64" t="s">
        <v>62</v>
      </c>
    </row>
    <row r="91" spans="1:11" s="62" customFormat="1" ht="18.75">
      <c r="A91" s="64" t="s">
        <v>59</v>
      </c>
      <c r="B91" s="64" t="s">
        <v>110</v>
      </c>
      <c r="C91" s="64" t="s">
        <v>111</v>
      </c>
      <c r="D91" s="64" t="s">
        <v>112</v>
      </c>
      <c r="E91" s="64" t="s">
        <v>57</v>
      </c>
      <c r="F91" s="64" t="s">
        <v>12</v>
      </c>
      <c r="G91" s="64" t="s">
        <v>14</v>
      </c>
      <c r="H91" s="64" t="s">
        <v>15</v>
      </c>
      <c r="I91" s="64" t="s">
        <v>65</v>
      </c>
      <c r="J91" s="64" t="s">
        <v>65</v>
      </c>
      <c r="K91" s="64" t="s">
        <v>65</v>
      </c>
    </row>
    <row r="92" spans="1:11" s="62" customFormat="1" ht="18.75">
      <c r="A92" s="64" t="s">
        <v>53</v>
      </c>
      <c r="B92" s="64" t="s">
        <v>113</v>
      </c>
      <c r="C92" s="64" t="s">
        <v>114</v>
      </c>
      <c r="D92" s="64" t="s">
        <v>115</v>
      </c>
      <c r="E92" s="64" t="s">
        <v>58</v>
      </c>
      <c r="F92" s="64" t="s">
        <v>16</v>
      </c>
      <c r="G92" s="64" t="s">
        <v>15</v>
      </c>
      <c r="H92" s="64" t="s">
        <v>19</v>
      </c>
      <c r="I92" s="64" t="s">
        <v>60</v>
      </c>
      <c r="J92" s="64" t="s">
        <v>60</v>
      </c>
      <c r="K92" s="64" t="s">
        <v>63</v>
      </c>
    </row>
    <row r="93" spans="1:11" s="62" customFormat="1" ht="18.75">
      <c r="A93" s="64" t="s">
        <v>54</v>
      </c>
      <c r="B93" s="64"/>
      <c r="C93" s="64" t="s">
        <v>116</v>
      </c>
      <c r="D93" s="64"/>
      <c r="E93" s="64" t="s">
        <v>56</v>
      </c>
      <c r="F93" s="64" t="s">
        <v>13</v>
      </c>
      <c r="G93" s="64" t="s">
        <v>19</v>
      </c>
      <c r="H93" s="64" t="s">
        <v>107</v>
      </c>
      <c r="I93" s="64" t="s">
        <v>61</v>
      </c>
      <c r="J93" s="64" t="s">
        <v>61</v>
      </c>
      <c r="K93" s="64" t="s">
        <v>64</v>
      </c>
    </row>
    <row r="94" spans="1:11" s="62" customFormat="1" ht="18.75">
      <c r="A94" s="64" t="s">
        <v>55</v>
      </c>
      <c r="B94" s="64"/>
      <c r="C94" s="64"/>
      <c r="D94" s="64"/>
      <c r="E94" s="64"/>
      <c r="F94" s="64"/>
      <c r="G94" s="64" t="s">
        <v>107</v>
      </c>
      <c r="H94" s="64" t="s">
        <v>117</v>
      </c>
      <c r="I94" s="64"/>
      <c r="J94" s="64"/>
      <c r="K94" s="64" t="s">
        <v>91</v>
      </c>
    </row>
    <row r="95" spans="1:10" s="146" customFormat="1" ht="18.75">
      <c r="A95" s="147"/>
      <c r="B95" s="147"/>
      <c r="C95" s="147"/>
      <c r="D95" s="147"/>
      <c r="E95" s="147"/>
      <c r="F95" s="147"/>
      <c r="G95" s="147"/>
      <c r="H95" s="147"/>
      <c r="I95" s="147"/>
      <c r="J95" s="147"/>
    </row>
    <row r="96" spans="1:10" s="146" customFormat="1" ht="18.75">
      <c r="A96" s="147"/>
      <c r="B96" s="147"/>
      <c r="C96" s="147"/>
      <c r="D96" s="147"/>
      <c r="E96" s="147"/>
      <c r="F96" s="147"/>
      <c r="G96" s="147"/>
      <c r="H96" s="147"/>
      <c r="I96" s="147"/>
      <c r="J96" s="147"/>
    </row>
    <row r="97" spans="2:11" s="146" customFormat="1" ht="18.75">
      <c r="B97" s="147"/>
      <c r="C97" s="147"/>
      <c r="D97" s="147"/>
      <c r="E97" s="147"/>
      <c r="F97" s="147"/>
      <c r="G97" s="147"/>
      <c r="H97" s="147"/>
      <c r="I97" s="147"/>
      <c r="J97" s="147"/>
      <c r="K97" s="147"/>
    </row>
    <row r="98" spans="2:11" s="146" customFormat="1" ht="18.75">
      <c r="B98" s="147"/>
      <c r="C98" s="147"/>
      <c r="D98" s="147"/>
      <c r="E98" s="147"/>
      <c r="F98" s="147"/>
      <c r="G98" s="147"/>
      <c r="H98" s="147"/>
      <c r="I98" s="147"/>
      <c r="J98" s="147"/>
      <c r="K98" s="147"/>
    </row>
    <row r="99" spans="2:11" s="146" customFormat="1" ht="18.75">
      <c r="B99" s="147"/>
      <c r="C99" s="147"/>
      <c r="D99" s="147"/>
      <c r="E99" s="147"/>
      <c r="F99" s="147"/>
      <c r="G99" s="147"/>
      <c r="H99" s="147"/>
      <c r="I99" s="147"/>
      <c r="J99" s="147"/>
      <c r="K99" s="147"/>
    </row>
    <row r="100" spans="2:11" s="146" customFormat="1" ht="18.75">
      <c r="B100" s="147"/>
      <c r="C100" s="147"/>
      <c r="D100" s="147"/>
      <c r="E100" s="147"/>
      <c r="F100" s="147"/>
      <c r="G100" s="147"/>
      <c r="H100" s="147"/>
      <c r="I100" s="147"/>
      <c r="J100" s="147"/>
      <c r="K100" s="147"/>
    </row>
    <row r="101" spans="2:11" s="146" customFormat="1" ht="18.75">
      <c r="B101" s="147"/>
      <c r="C101" s="147"/>
      <c r="D101" s="147"/>
      <c r="E101" s="147"/>
      <c r="F101" s="147"/>
      <c r="G101" s="147"/>
      <c r="H101" s="147"/>
      <c r="I101" s="147"/>
      <c r="J101" s="147"/>
      <c r="K101" s="147"/>
    </row>
    <row r="102" spans="1:11" s="146" customFormat="1" ht="18.75">
      <c r="A102" s="1"/>
      <c r="B102" s="147"/>
      <c r="C102" s="147"/>
      <c r="D102" s="147"/>
      <c r="E102" s="147"/>
      <c r="F102" s="147"/>
      <c r="G102" s="147"/>
      <c r="H102" s="147"/>
      <c r="I102" s="147"/>
      <c r="J102" s="147"/>
      <c r="K102" s="147"/>
    </row>
    <row r="103" spans="1:11" s="146" customFormat="1" ht="18.75">
      <c r="A103" s="1"/>
      <c r="B103" s="147"/>
      <c r="C103" s="147"/>
      <c r="D103" s="147"/>
      <c r="E103" s="147"/>
      <c r="F103" s="147"/>
      <c r="G103" s="147"/>
      <c r="H103" s="147"/>
      <c r="I103" s="147"/>
      <c r="J103" s="147"/>
      <c r="K103" s="147"/>
    </row>
    <row r="104" spans="1:11" s="146" customFormat="1" ht="18.75">
      <c r="A104" s="1"/>
      <c r="B104" s="147"/>
      <c r="C104" s="147"/>
      <c r="D104" s="147"/>
      <c r="E104" s="147"/>
      <c r="F104" s="147"/>
      <c r="G104" s="147"/>
      <c r="H104" s="147"/>
      <c r="I104" s="147"/>
      <c r="J104" s="147"/>
      <c r="K104" s="147"/>
    </row>
    <row r="105" spans="1:11" s="146" customFormat="1" ht="18.75">
      <c r="A105" s="1"/>
      <c r="B105" s="147"/>
      <c r="C105" s="147"/>
      <c r="D105" s="147"/>
      <c r="E105" s="147"/>
      <c r="F105" s="147"/>
      <c r="G105" s="147"/>
      <c r="H105" s="147"/>
      <c r="I105" s="147"/>
      <c r="J105" s="147"/>
      <c r="K105" s="147"/>
    </row>
    <row r="106" spans="1:11" s="146" customFormat="1" ht="18.75">
      <c r="A106" s="1"/>
      <c r="B106" s="147"/>
      <c r="C106" s="147"/>
      <c r="D106" s="147"/>
      <c r="E106" s="147"/>
      <c r="F106" s="147"/>
      <c r="G106" s="147"/>
      <c r="H106" s="147"/>
      <c r="I106" s="147"/>
      <c r="J106" s="147"/>
      <c r="K106" s="147"/>
    </row>
    <row r="107" spans="1:11" s="146" customFormat="1" ht="18.75">
      <c r="A107" s="1"/>
      <c r="B107" s="147"/>
      <c r="C107" s="147"/>
      <c r="D107" s="147"/>
      <c r="E107" s="147"/>
      <c r="F107" s="147"/>
      <c r="G107" s="147"/>
      <c r="H107" s="147"/>
      <c r="I107" s="147"/>
      <c r="J107" s="147"/>
      <c r="K107" s="147"/>
    </row>
    <row r="108" s="146" customFormat="1" ht="18.75">
      <c r="A108" s="1"/>
    </row>
    <row r="109" s="146" customFormat="1" ht="18.75">
      <c r="A109" s="1"/>
    </row>
    <row r="110" s="146" customFormat="1" ht="18.75">
      <c r="A110" s="1"/>
    </row>
    <row r="111" s="146" customFormat="1" ht="18.75">
      <c r="A111" s="1"/>
    </row>
    <row r="112" s="146" customFormat="1" ht="18.75">
      <c r="A112" s="1"/>
    </row>
  </sheetData>
  <sheetProtection formatCells="0" selectLockedCells="1"/>
  <mergeCells count="135">
    <mergeCell ref="K37:AM37"/>
    <mergeCell ref="K41:AM41"/>
    <mergeCell ref="AB30:AM30"/>
    <mergeCell ref="AB31:AK31"/>
    <mergeCell ref="AL31:AM31"/>
    <mergeCell ref="A37:J37"/>
    <mergeCell ref="A41:J41"/>
    <mergeCell ref="G75:AM75"/>
    <mergeCell ref="A74:M74"/>
    <mergeCell ref="N74:S74"/>
    <mergeCell ref="T74:Z74"/>
    <mergeCell ref="I66:P66"/>
    <mergeCell ref="A88:AM88"/>
    <mergeCell ref="AA73:AM73"/>
    <mergeCell ref="A70:R70"/>
    <mergeCell ref="A72:AM72"/>
    <mergeCell ref="A73:M73"/>
    <mergeCell ref="AA78:AM78"/>
    <mergeCell ref="A86:AM87"/>
    <mergeCell ref="A85:AM85"/>
    <mergeCell ref="A84:AM84"/>
    <mergeCell ref="A78:I78"/>
    <mergeCell ref="AA77:AM77"/>
    <mergeCell ref="P78:R78"/>
    <mergeCell ref="A80:AM80"/>
    <mergeCell ref="U78:W78"/>
    <mergeCell ref="J78:O78"/>
    <mergeCell ref="A77:X77"/>
    <mergeCell ref="Q66:X66"/>
    <mergeCell ref="Y66:AF66"/>
    <mergeCell ref="AG66:AM66"/>
    <mergeCell ref="A67:AM67"/>
    <mergeCell ref="A66:H66"/>
    <mergeCell ref="N73:Z73"/>
    <mergeCell ref="S69:AM70"/>
    <mergeCell ref="A81:AM82"/>
    <mergeCell ref="N68:Z68"/>
    <mergeCell ref="AA68:AM68"/>
    <mergeCell ref="A68:M68"/>
    <mergeCell ref="A75:F75"/>
    <mergeCell ref="AE11:AK11"/>
    <mergeCell ref="AB11:AD11"/>
    <mergeCell ref="A61:I61"/>
    <mergeCell ref="J61:S61"/>
    <mergeCell ref="T61:AC61"/>
    <mergeCell ref="A64:AM64"/>
    <mergeCell ref="J62:P62"/>
    <mergeCell ref="Q62:V62"/>
    <mergeCell ref="W62:AB62"/>
    <mergeCell ref="AC62:AG62"/>
    <mergeCell ref="AB10:AD10"/>
    <mergeCell ref="AE10:AK10"/>
    <mergeCell ref="AL10:AM10"/>
    <mergeCell ref="A56:AM56"/>
    <mergeCell ref="A60:AM60"/>
    <mergeCell ref="A65:AM65"/>
    <mergeCell ref="AB19:AD19"/>
    <mergeCell ref="AE19:AK19"/>
    <mergeCell ref="AL19:AM19"/>
    <mergeCell ref="AL13:AM13"/>
    <mergeCell ref="A8:Z31"/>
    <mergeCell ref="AE9:AK9"/>
    <mergeCell ref="AL9:AM9"/>
    <mergeCell ref="AB23:AF23"/>
    <mergeCell ref="AB21:AK21"/>
    <mergeCell ref="A7:Z7"/>
    <mergeCell ref="AB8:AM8"/>
    <mergeCell ref="AK23:AM23"/>
    <mergeCell ref="AE18:AK18"/>
    <mergeCell ref="AL21:AM21"/>
    <mergeCell ref="AE13:AK13"/>
    <mergeCell ref="AG23:AJ23"/>
    <mergeCell ref="AB20:AM20"/>
    <mergeCell ref="AB13:AD13"/>
    <mergeCell ref="AB22:AM22"/>
    <mergeCell ref="A48:AM48"/>
    <mergeCell ref="A49:AM49"/>
    <mergeCell ref="A50:I50"/>
    <mergeCell ref="J50:S50"/>
    <mergeCell ref="A3:Z3"/>
    <mergeCell ref="AB3:AM3"/>
    <mergeCell ref="A4:Z4"/>
    <mergeCell ref="A5:Z5"/>
    <mergeCell ref="AB5:AM7"/>
    <mergeCell ref="AB9:AD9"/>
    <mergeCell ref="AB26:AM26"/>
    <mergeCell ref="AE16:AK16"/>
    <mergeCell ref="AB17:AD17"/>
    <mergeCell ref="AE17:AK17"/>
    <mergeCell ref="A57:AM58"/>
    <mergeCell ref="AD61:AM61"/>
    <mergeCell ref="A43:AM44"/>
    <mergeCell ref="A53:AM53"/>
    <mergeCell ref="A54:AM55"/>
    <mergeCell ref="A47:AM47"/>
    <mergeCell ref="A39:AM40"/>
    <mergeCell ref="AL29:AM29"/>
    <mergeCell ref="AB28:AM28"/>
    <mergeCell ref="AH62:AM62"/>
    <mergeCell ref="AL16:AM16"/>
    <mergeCell ref="AB24:AM24"/>
    <mergeCell ref="AB27:AK27"/>
    <mergeCell ref="AL27:AM27"/>
    <mergeCell ref="A34:AM34"/>
    <mergeCell ref="A33:AM33"/>
    <mergeCell ref="AE15:AK15"/>
    <mergeCell ref="AL15:AM15"/>
    <mergeCell ref="A2:AM2"/>
    <mergeCell ref="A6:Z6"/>
    <mergeCell ref="AB16:AD16"/>
    <mergeCell ref="A62:I62"/>
    <mergeCell ref="AL11:AM11"/>
    <mergeCell ref="AB12:AD12"/>
    <mergeCell ref="AE12:AK12"/>
    <mergeCell ref="AL12:AM12"/>
    <mergeCell ref="A35:AM36"/>
    <mergeCell ref="A38:AM38"/>
    <mergeCell ref="AB29:AK29"/>
    <mergeCell ref="A42:AM42"/>
    <mergeCell ref="A1:AM1"/>
    <mergeCell ref="AL17:AM17"/>
    <mergeCell ref="AB18:AD18"/>
    <mergeCell ref="AL18:AM18"/>
    <mergeCell ref="AB14:AM14"/>
    <mergeCell ref="AB15:AD15"/>
    <mergeCell ref="T50:AC50"/>
    <mergeCell ref="AD50:AM50"/>
    <mergeCell ref="A51:AM51"/>
    <mergeCell ref="A52:AM52"/>
    <mergeCell ref="AC25:AM25"/>
    <mergeCell ref="A45:AM45"/>
    <mergeCell ref="A46:I46"/>
    <mergeCell ref="J46:S46"/>
    <mergeCell ref="T46:AC46"/>
    <mergeCell ref="AD46:AM46"/>
  </mergeCells>
  <dataValidations count="11">
    <dataValidation allowBlank="1" showInputMessage="1" showErrorMessage="1" imeMode="fullAlpha" sqref="A78"/>
    <dataValidation allowBlank="1" showInputMessage="1" showErrorMessage="1" imeMode="halfAlpha" sqref="A7:Z7 AE9:AK13 AG23:AJ23 A39:AM40 AB27:AK27 A54:AM55 A86:AM87 A81:AM82 T74:Z74 P78:R78 U78:W78 A88 AB21 AE15:AK19 A57:AM58 AB31:AK31 AB29:AK29 A43:AM44 A48 A52"/>
    <dataValidation type="list" allowBlank="1" showInputMessage="1" showErrorMessage="1" sqref="AK23:AM23">
      <formula1>$F$91:$F$93</formula1>
    </dataValidation>
    <dataValidation type="list" allowBlank="1" showInputMessage="1" showErrorMessage="1" sqref="AL13:AM13">
      <formula1>$D$91:$D$92</formula1>
    </dataValidation>
    <dataValidation type="list" allowBlank="1" showInputMessage="1" showErrorMessage="1" sqref="AL19:AM19">
      <formula1>$G$91:$G$94</formula1>
    </dataValidation>
    <dataValidation type="list" allowBlank="1" showInputMessage="1" showErrorMessage="1" sqref="AL21:AM21">
      <formula1>$H$91:$H$94</formula1>
    </dataValidation>
    <dataValidation type="list" allowBlank="1" showInputMessage="1" showErrorMessage="1" sqref="A70:R70">
      <formula1>$K$91:$K$94</formula1>
    </dataValidation>
    <dataValidation type="list" allowBlank="1" showInputMessage="1" showErrorMessage="1" sqref="AB23:AF23">
      <formula1>$E$91:$E$93</formula1>
    </dataValidation>
    <dataValidation type="list" allowBlank="1" showInputMessage="1" showErrorMessage="1" sqref="AL9:AM11 AL15:AM17">
      <formula1>$B$91:$B$92</formula1>
    </dataValidation>
    <dataValidation type="list" allowBlank="1" showInputMessage="1" showErrorMessage="1" sqref="AL12:AM12 AL18:AM18">
      <formula1>$C$91:$C$93</formula1>
    </dataValidation>
    <dataValidation type="list" allowBlank="1" showInputMessage="1" showErrorMessage="1" sqref="AA78:AM78">
      <formula1>$J$91:$J$93</formula1>
    </dataValidation>
  </dataValidations>
  <printOptions/>
  <pageMargins left="0.7" right="0.7" top="0.51953125" bottom="0.6102430555555556" header="0.3" footer="0.3"/>
  <pageSetup horizontalDpi="600" verticalDpi="600" orientation="portrait" paperSize="9" scale="84" r:id="rId4"/>
  <rowBreaks count="1" manualBreakCount="1">
    <brk id="44" max="38" man="1"/>
  </rowBreaks>
  <drawing r:id="rId3"/>
  <legacyDrawing r:id="rId2"/>
</worksheet>
</file>

<file path=xl/worksheets/sheet3.xml><?xml version="1.0" encoding="utf-8"?>
<worksheet xmlns="http://schemas.openxmlformats.org/spreadsheetml/2006/main" xmlns:r="http://schemas.openxmlformats.org/officeDocument/2006/relationships">
  <sheetPr codeName="Sheet11">
    <tabColor rgb="FF00B0F0"/>
  </sheetPr>
  <dimension ref="A1:AV49"/>
  <sheetViews>
    <sheetView showGridLines="0" showZeros="0" view="pageBreakPreview" zoomScale="115" zoomScaleSheetLayoutView="115" zoomScalePageLayoutView="120" workbookViewId="0" topLeftCell="A1">
      <selection activeCell="AE14" sqref="AE14:AK14"/>
    </sheetView>
  </sheetViews>
  <sheetFormatPr defaultColWidth="9.140625" defaultRowHeight="15"/>
  <cols>
    <col min="1" max="52" width="2.28125" style="60" customWidth="1"/>
    <col min="53" max="16384" width="9.00390625" style="60" customWidth="1"/>
  </cols>
  <sheetData>
    <row r="1" spans="1:39" ht="35.25" customHeight="1">
      <c r="A1" s="65" t="s">
        <v>186</v>
      </c>
      <c r="B1" s="65"/>
      <c r="C1" s="493" t="e">
        <f>企業情報!#REF!</f>
        <v>#REF!</v>
      </c>
      <c r="D1" s="493"/>
      <c r="E1" s="65"/>
      <c r="F1" s="65"/>
      <c r="G1" s="65"/>
      <c r="H1" s="65"/>
      <c r="I1" s="65"/>
      <c r="J1" s="65"/>
      <c r="K1" s="65"/>
      <c r="L1" s="65"/>
      <c r="M1" s="65"/>
      <c r="N1" s="65"/>
      <c r="O1" s="65"/>
      <c r="P1" s="66"/>
      <c r="Q1" s="66"/>
      <c r="R1" s="66"/>
      <c r="S1" s="66"/>
      <c r="T1" s="66"/>
      <c r="U1" s="66"/>
      <c r="V1" s="66"/>
      <c r="W1" s="66"/>
      <c r="X1" s="66"/>
      <c r="Y1" s="66"/>
      <c r="Z1" s="66"/>
      <c r="AA1" s="66"/>
      <c r="AB1" s="66"/>
      <c r="AC1" s="66"/>
      <c r="AD1" s="66"/>
      <c r="AE1" s="66"/>
      <c r="AF1" s="66"/>
      <c r="AG1" s="66"/>
      <c r="AH1" s="66"/>
      <c r="AI1" s="66"/>
      <c r="AJ1" s="66"/>
      <c r="AK1" s="66"/>
      <c r="AL1" s="66"/>
      <c r="AM1" s="66"/>
    </row>
    <row r="2" spans="1:39" ht="12" customHeight="1">
      <c r="A2" s="494">
        <f>'企業情報'!$Y$5</f>
        <v>0</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row>
    <row r="3" spans="1:39" ht="26.25" customHeight="1">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row>
    <row r="4" spans="1:39" ht="14.25" customHeight="1">
      <c r="A4" s="495" t="s">
        <v>187</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row>
    <row r="5" spans="1:39" ht="31.5" customHeight="1">
      <c r="A5" s="496">
        <f>'企業情報'!$L$10</f>
        <v>0</v>
      </c>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8"/>
    </row>
    <row r="6" spans="1:39" ht="14.25" customHeight="1">
      <c r="A6" s="499" t="s">
        <v>188</v>
      </c>
      <c r="B6" s="500"/>
      <c r="C6" s="500"/>
      <c r="D6" s="500"/>
      <c r="E6" s="500"/>
      <c r="F6" s="500"/>
      <c r="G6" s="500"/>
      <c r="H6" s="500"/>
      <c r="I6" s="500"/>
      <c r="J6" s="501"/>
      <c r="K6" s="499" t="s">
        <v>359</v>
      </c>
      <c r="L6" s="500"/>
      <c r="M6" s="500"/>
      <c r="N6" s="500"/>
      <c r="O6" s="500"/>
      <c r="P6" s="500"/>
      <c r="Q6" s="500"/>
      <c r="R6" s="500"/>
      <c r="S6" s="501"/>
      <c r="T6" s="502" t="s">
        <v>189</v>
      </c>
      <c r="U6" s="503"/>
      <c r="V6" s="503"/>
      <c r="W6" s="503"/>
      <c r="X6" s="503"/>
      <c r="Y6" s="503"/>
      <c r="Z6" s="503"/>
      <c r="AA6" s="503"/>
      <c r="AB6" s="503"/>
      <c r="AC6" s="503"/>
      <c r="AD6" s="504"/>
      <c r="AE6" s="505" t="s">
        <v>190</v>
      </c>
      <c r="AF6" s="506"/>
      <c r="AG6" s="506"/>
      <c r="AH6" s="506"/>
      <c r="AI6" s="506"/>
      <c r="AJ6" s="506"/>
      <c r="AK6" s="506"/>
      <c r="AL6" s="506"/>
      <c r="AM6" s="507"/>
    </row>
    <row r="7" spans="1:39" s="74" customFormat="1" ht="28.5" customHeight="1">
      <c r="A7" s="508">
        <f>'企業情報'!$H$11</f>
        <v>0</v>
      </c>
      <c r="B7" s="509"/>
      <c r="C7" s="509"/>
      <c r="D7" s="509"/>
      <c r="E7" s="509"/>
      <c r="F7" s="509"/>
      <c r="G7" s="509"/>
      <c r="H7" s="509"/>
      <c r="I7" s="509"/>
      <c r="J7" s="510"/>
      <c r="K7" s="508">
        <f>'企業情報'!$Z$11</f>
        <v>0</v>
      </c>
      <c r="L7" s="509"/>
      <c r="M7" s="509"/>
      <c r="N7" s="509"/>
      <c r="O7" s="509"/>
      <c r="P7" s="509"/>
      <c r="Q7" s="509"/>
      <c r="R7" s="509"/>
      <c r="S7" s="510"/>
      <c r="T7" s="508">
        <f>'企業情報'!$H$12</f>
        <v>0</v>
      </c>
      <c r="U7" s="509"/>
      <c r="V7" s="509"/>
      <c r="W7" s="509"/>
      <c r="X7" s="509"/>
      <c r="Y7" s="509"/>
      <c r="Z7" s="509"/>
      <c r="AA7" s="509"/>
      <c r="AB7" s="509"/>
      <c r="AC7" s="509"/>
      <c r="AD7" s="510"/>
      <c r="AE7" s="508">
        <f>'企業情報'!$AB$12</f>
        <v>0</v>
      </c>
      <c r="AF7" s="509"/>
      <c r="AG7" s="509"/>
      <c r="AH7" s="509"/>
      <c r="AI7" s="509"/>
      <c r="AJ7" s="509"/>
      <c r="AK7" s="509"/>
      <c r="AL7" s="509"/>
      <c r="AM7" s="510"/>
    </row>
    <row r="8" spans="1:39" ht="14.25" customHeight="1">
      <c r="A8" s="511" t="s">
        <v>191</v>
      </c>
      <c r="B8" s="512"/>
      <c r="C8" s="512"/>
      <c r="D8" s="512"/>
      <c r="E8" s="512"/>
      <c r="F8" s="512"/>
      <c r="G8" s="512"/>
      <c r="H8" s="512"/>
      <c r="I8" s="512"/>
      <c r="J8" s="512"/>
      <c r="K8" s="512"/>
      <c r="L8" s="512"/>
      <c r="M8" s="512"/>
      <c r="N8" s="513"/>
      <c r="O8" s="511" t="s">
        <v>192</v>
      </c>
      <c r="P8" s="512"/>
      <c r="Q8" s="512"/>
      <c r="R8" s="512"/>
      <c r="S8" s="512"/>
      <c r="T8" s="512"/>
      <c r="U8" s="512"/>
      <c r="V8" s="512"/>
      <c r="W8" s="512"/>
      <c r="X8" s="512"/>
      <c r="Y8" s="513"/>
      <c r="Z8" s="511" t="s">
        <v>193</v>
      </c>
      <c r="AA8" s="512"/>
      <c r="AB8" s="512"/>
      <c r="AC8" s="512"/>
      <c r="AD8" s="512"/>
      <c r="AE8" s="512"/>
      <c r="AF8" s="512"/>
      <c r="AG8" s="512"/>
      <c r="AH8" s="512"/>
      <c r="AI8" s="512"/>
      <c r="AJ8" s="512"/>
      <c r="AK8" s="512"/>
      <c r="AL8" s="512"/>
      <c r="AM8" s="513"/>
    </row>
    <row r="9" spans="1:39" ht="28.5" customHeight="1">
      <c r="A9" s="514">
        <f>'企業情報'!$H$13</f>
        <v>0</v>
      </c>
      <c r="B9" s="515"/>
      <c r="C9" s="515"/>
      <c r="D9" s="515"/>
      <c r="E9" s="515"/>
      <c r="F9" s="515"/>
      <c r="G9" s="515"/>
      <c r="H9" s="515"/>
      <c r="I9" s="515"/>
      <c r="J9" s="515"/>
      <c r="K9" s="515"/>
      <c r="L9" s="515"/>
      <c r="M9" s="515"/>
      <c r="N9" s="516"/>
      <c r="O9" s="517">
        <f>'企業情報'!$T$13</f>
        <v>0</v>
      </c>
      <c r="P9" s="518"/>
      <c r="Q9" s="518"/>
      <c r="R9" s="518"/>
      <c r="S9" s="518"/>
      <c r="T9" s="518"/>
      <c r="U9" s="518"/>
      <c r="V9" s="518"/>
      <c r="W9" s="519" t="s">
        <v>39</v>
      </c>
      <c r="X9" s="519"/>
      <c r="Y9" s="520"/>
      <c r="Z9" s="521">
        <f>'企業情報'!$AG$13</f>
        <v>0</v>
      </c>
      <c r="AA9" s="522"/>
      <c r="AB9" s="522"/>
      <c r="AC9" s="522"/>
      <c r="AD9" s="522"/>
      <c r="AE9" s="522"/>
      <c r="AF9" s="522"/>
      <c r="AG9" s="522"/>
      <c r="AH9" s="522"/>
      <c r="AI9" s="522"/>
      <c r="AJ9" s="522"/>
      <c r="AK9" s="522"/>
      <c r="AL9" s="522"/>
      <c r="AM9" s="523"/>
    </row>
    <row r="10" spans="1:39" s="67" customFormat="1" ht="16.5">
      <c r="A10" s="524" t="s">
        <v>194</v>
      </c>
      <c r="B10" s="524"/>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row>
    <row r="11" spans="1:39" s="70" customFormat="1" ht="26.25" customHeight="1">
      <c r="A11" s="68" t="b">
        <f>'企業情報'!$AO$20</f>
        <v>0</v>
      </c>
      <c r="B11" s="69">
        <f>IF(A11,"○","")</f>
      </c>
      <c r="C11" s="526" t="s">
        <v>195</v>
      </c>
      <c r="D11" s="527"/>
      <c r="E11" s="527"/>
      <c r="F11" s="527"/>
      <c r="G11" s="527"/>
      <c r="H11" s="104" t="b">
        <f>'企業情報'!$AP$20</f>
        <v>0</v>
      </c>
      <c r="I11" s="105">
        <f>IF(H11,"○","")</f>
      </c>
      <c r="J11" s="528" t="s">
        <v>196</v>
      </c>
      <c r="K11" s="527"/>
      <c r="L11" s="527"/>
      <c r="M11" s="527"/>
      <c r="N11" s="527"/>
      <c r="O11" s="104" t="b">
        <f>'企業情報'!$AQ$20</f>
        <v>0</v>
      </c>
      <c r="P11" s="105">
        <f>IF(O11,"○","")</f>
      </c>
      <c r="Q11" s="527" t="s">
        <v>197</v>
      </c>
      <c r="R11" s="527"/>
      <c r="S11" s="527"/>
      <c r="T11" s="527"/>
      <c r="U11" s="527"/>
      <c r="V11" s="104" t="b">
        <f>'企業情報'!$AR$20</f>
        <v>0</v>
      </c>
      <c r="W11" s="105">
        <f>IF(V11,"○","")</f>
      </c>
      <c r="X11" s="527" t="s">
        <v>198</v>
      </c>
      <c r="Y11" s="527"/>
      <c r="Z11" s="527"/>
      <c r="AA11" s="527"/>
      <c r="AB11" s="527"/>
      <c r="AC11" s="527"/>
      <c r="AD11" s="104" t="b">
        <f>'企業情報'!$AS$20</f>
        <v>0</v>
      </c>
      <c r="AE11" s="105">
        <f>IF(AD11,"○","")</f>
      </c>
      <c r="AF11" s="529" t="s">
        <v>199</v>
      </c>
      <c r="AG11" s="530"/>
      <c r="AH11" s="530"/>
      <c r="AI11" s="530"/>
      <c r="AJ11" s="530"/>
      <c r="AK11" s="530"/>
      <c r="AL11" s="530"/>
      <c r="AM11" s="531"/>
    </row>
    <row r="12" spans="1:39" s="70" customFormat="1" ht="11.25" customHeight="1">
      <c r="A12" s="71"/>
      <c r="B12" s="72"/>
      <c r="C12" s="106"/>
      <c r="D12" s="106"/>
      <c r="E12" s="106"/>
      <c r="F12" s="106"/>
      <c r="G12" s="106"/>
      <c r="H12" s="71"/>
      <c r="I12" s="72"/>
      <c r="J12" s="72"/>
      <c r="K12" s="72"/>
      <c r="L12" s="72"/>
      <c r="M12" s="72"/>
      <c r="N12" s="72"/>
      <c r="O12" s="71"/>
      <c r="P12" s="72"/>
      <c r="Q12" s="72"/>
      <c r="R12" s="72"/>
      <c r="S12" s="72"/>
      <c r="T12" s="72"/>
      <c r="U12" s="72"/>
      <c r="V12" s="71"/>
      <c r="W12" s="72"/>
      <c r="X12" s="72"/>
      <c r="Y12" s="72"/>
      <c r="Z12" s="72"/>
      <c r="AA12" s="72"/>
      <c r="AB12" s="72"/>
      <c r="AC12" s="72"/>
      <c r="AD12" s="71"/>
      <c r="AE12" s="72"/>
      <c r="AF12" s="73"/>
      <c r="AG12" s="73"/>
      <c r="AH12" s="73"/>
      <c r="AI12" s="73"/>
      <c r="AJ12" s="73"/>
      <c r="AK12" s="73"/>
      <c r="AL12" s="73"/>
      <c r="AM12" s="73"/>
    </row>
    <row r="13" spans="1:39" s="80" customFormat="1" ht="16.5" customHeight="1">
      <c r="A13" s="532" t="s">
        <v>180</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row>
    <row r="14" spans="1:48" s="77" customFormat="1" ht="26.25" customHeight="1">
      <c r="A14" s="107" t="b">
        <f>'企業情報'!$AO$22</f>
        <v>0</v>
      </c>
      <c r="B14" s="108">
        <f>IF(A14,"○","")</f>
      </c>
      <c r="C14" s="533" t="s">
        <v>200</v>
      </c>
      <c r="D14" s="534"/>
      <c r="E14" s="534"/>
      <c r="F14" s="534"/>
      <c r="G14" s="535"/>
      <c r="H14" s="107" t="b">
        <f>'企業情報'!$AP$22</f>
        <v>0</v>
      </c>
      <c r="I14" s="108">
        <f>IF(H14,"○","")</f>
      </c>
      <c r="J14" s="533" t="s">
        <v>201</v>
      </c>
      <c r="K14" s="534"/>
      <c r="L14" s="534"/>
      <c r="M14" s="534"/>
      <c r="N14" s="535"/>
      <c r="O14" s="107" t="b">
        <f>'企業情報'!$AQ$22</f>
        <v>0</v>
      </c>
      <c r="P14" s="108">
        <f>IF(O14,"○","")</f>
      </c>
      <c r="Q14" s="533" t="s">
        <v>202</v>
      </c>
      <c r="R14" s="534"/>
      <c r="S14" s="534"/>
      <c r="T14" s="534"/>
      <c r="U14" s="535"/>
      <c r="V14" s="107" t="b">
        <f>'企業情報'!$AR$22</f>
        <v>0</v>
      </c>
      <c r="W14" s="108">
        <f>IF(V14,"○","")</f>
      </c>
      <c r="X14" s="533" t="s">
        <v>203</v>
      </c>
      <c r="Y14" s="534"/>
      <c r="Z14" s="534"/>
      <c r="AA14" s="534"/>
      <c r="AB14" s="534"/>
      <c r="AC14" s="535"/>
      <c r="AD14" s="107" t="b">
        <f>'企業情報'!$AS$22</f>
        <v>0</v>
      </c>
      <c r="AE14" s="108">
        <f>IF(AD14,"○","")</f>
      </c>
      <c r="AF14" s="536" t="s">
        <v>204</v>
      </c>
      <c r="AG14" s="537"/>
      <c r="AH14" s="537"/>
      <c r="AI14" s="537"/>
      <c r="AJ14" s="537"/>
      <c r="AK14" s="537"/>
      <c r="AL14" s="537"/>
      <c r="AM14" s="538"/>
      <c r="AN14" s="81"/>
      <c r="AO14" s="81"/>
      <c r="AP14" s="81"/>
      <c r="AQ14" s="81"/>
      <c r="AR14" s="81"/>
      <c r="AS14" s="81"/>
      <c r="AT14" s="81"/>
      <c r="AU14" s="81"/>
      <c r="AV14" s="81"/>
    </row>
    <row r="15" spans="1:39" s="77" customFormat="1" ht="26.25" customHeight="1">
      <c r="A15" s="107" t="b">
        <f>'企業情報'!$AO$23</f>
        <v>0</v>
      </c>
      <c r="B15" s="108">
        <f>IF(A15,"○","")</f>
      </c>
      <c r="C15" s="533" t="s">
        <v>340</v>
      </c>
      <c r="D15" s="534"/>
      <c r="E15" s="534"/>
      <c r="F15" s="534"/>
      <c r="G15" s="535"/>
      <c r="H15" s="107" t="b">
        <f>'企業情報'!$AP$23</f>
        <v>0</v>
      </c>
      <c r="I15" s="108">
        <f>IF(H15,"○","")</f>
      </c>
      <c r="J15" s="539" t="s">
        <v>205</v>
      </c>
      <c r="K15" s="540"/>
      <c r="L15" s="540"/>
      <c r="M15" s="540"/>
      <c r="N15" s="541"/>
      <c r="O15" s="107" t="b">
        <f>'企業情報'!$AQ$23</f>
        <v>0</v>
      </c>
      <c r="P15" s="108">
        <f>IF(O15,"○","")</f>
      </c>
      <c r="Q15" s="539" t="s">
        <v>206</v>
      </c>
      <c r="R15" s="540"/>
      <c r="S15" s="540"/>
      <c r="T15" s="540"/>
      <c r="U15" s="541"/>
      <c r="V15" s="107" t="b">
        <f>'企業情報'!$AR$23</f>
        <v>0</v>
      </c>
      <c r="W15" s="108">
        <f>IF(V15,"○","")</f>
      </c>
      <c r="X15" s="533" t="s">
        <v>181</v>
      </c>
      <c r="Y15" s="534"/>
      <c r="Z15" s="534"/>
      <c r="AA15" s="534"/>
      <c r="AB15" s="534"/>
      <c r="AC15" s="535"/>
      <c r="AD15" s="107" t="b">
        <f>'企業情報'!$AS$23</f>
        <v>0</v>
      </c>
      <c r="AE15" s="108">
        <f>IF(AD15,"○","")</f>
      </c>
      <c r="AF15" s="536" t="s">
        <v>182</v>
      </c>
      <c r="AG15" s="537"/>
      <c r="AH15" s="537"/>
      <c r="AI15" s="537"/>
      <c r="AJ15" s="537"/>
      <c r="AK15" s="537"/>
      <c r="AL15" s="537"/>
      <c r="AM15" s="538"/>
    </row>
    <row r="16" spans="1:39" s="77" customFormat="1" ht="26.25" customHeight="1" thickBot="1">
      <c r="A16" s="107" t="b">
        <f>'企業情報'!$AO$24</f>
        <v>0</v>
      </c>
      <c r="B16" s="108">
        <f>IF(A16,"○","")</f>
      </c>
      <c r="C16" s="533" t="s">
        <v>183</v>
      </c>
      <c r="D16" s="534"/>
      <c r="E16" s="534"/>
      <c r="F16" s="534"/>
      <c r="G16" s="535"/>
      <c r="H16" s="109" t="b">
        <f>'企業情報'!$AP$24</f>
        <v>0</v>
      </c>
      <c r="I16" s="110">
        <f>IF(H16,"○","")</f>
      </c>
      <c r="J16" s="542" t="s">
        <v>184</v>
      </c>
      <c r="K16" s="543"/>
      <c r="L16" s="543"/>
      <c r="M16" s="543"/>
      <c r="N16" s="544"/>
      <c r="O16" s="109" t="b">
        <f>'企業情報'!$AQ$24</f>
        <v>0</v>
      </c>
      <c r="P16" s="110">
        <f>IF(O16,"○","")</f>
      </c>
      <c r="Q16" s="542" t="s">
        <v>207</v>
      </c>
      <c r="R16" s="543"/>
      <c r="S16" s="543"/>
      <c r="T16" s="543"/>
      <c r="U16" s="544"/>
      <c r="V16" s="109" t="b">
        <f>'企業情報'!$AR$24</f>
        <v>0</v>
      </c>
      <c r="W16" s="110">
        <f>IF(V16,"○","")</f>
      </c>
      <c r="X16" s="542" t="s">
        <v>208</v>
      </c>
      <c r="Y16" s="543"/>
      <c r="Z16" s="543"/>
      <c r="AA16" s="543"/>
      <c r="AB16" s="543"/>
      <c r="AC16" s="544"/>
      <c r="AD16" s="109"/>
      <c r="AE16" s="110">
        <f>IF(AD16,"○","")</f>
      </c>
      <c r="AF16" s="545"/>
      <c r="AG16" s="546"/>
      <c r="AH16" s="546"/>
      <c r="AI16" s="546"/>
      <c r="AJ16" s="546"/>
      <c r="AK16" s="546"/>
      <c r="AL16" s="546"/>
      <c r="AM16" s="547"/>
    </row>
    <row r="17" spans="1:39" s="77" customFormat="1" ht="26.25" customHeight="1" thickBot="1">
      <c r="A17" s="107" t="b">
        <f>'企業情報'!$AO$25</f>
        <v>0</v>
      </c>
      <c r="B17" s="108">
        <f>IF(A17,"○","")</f>
      </c>
      <c r="C17" s="533" t="s">
        <v>209</v>
      </c>
      <c r="D17" s="534"/>
      <c r="E17" s="534"/>
      <c r="F17" s="534"/>
      <c r="G17" s="548"/>
      <c r="H17" s="549">
        <f>'企業情報'!$G$25</f>
        <v>0</v>
      </c>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1"/>
    </row>
    <row r="18" spans="1:39" s="75" customFormat="1" ht="9.75" customHeight="1">
      <c r="A18" s="552"/>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row>
    <row r="19" spans="1:39" s="1" customFormat="1" ht="20.25" customHeight="1">
      <c r="A19" s="553" t="s">
        <v>210</v>
      </c>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5"/>
    </row>
    <row r="20" spans="1:42" s="16" customFormat="1" ht="36.75" customHeight="1">
      <c r="A20" s="111" t="b">
        <f>'企業情報'!$AO$27</f>
        <v>0</v>
      </c>
      <c r="B20" s="112">
        <f>IF(A20,"○","")</f>
      </c>
      <c r="C20" s="556" t="s">
        <v>211</v>
      </c>
      <c r="D20" s="557"/>
      <c r="E20" s="557"/>
      <c r="F20" s="557"/>
      <c r="G20" s="557"/>
      <c r="H20" s="557"/>
      <c r="I20" s="558"/>
      <c r="J20" s="111" t="b">
        <f>'企業情報'!$AP$27</f>
        <v>0</v>
      </c>
      <c r="K20" s="112">
        <f>IF(J20,"○","")</f>
      </c>
      <c r="L20" s="556" t="s">
        <v>212</v>
      </c>
      <c r="M20" s="557"/>
      <c r="N20" s="557"/>
      <c r="O20" s="557"/>
      <c r="P20" s="557"/>
      <c r="Q20" s="557"/>
      <c r="R20" s="558"/>
      <c r="S20" s="111" t="b">
        <f>'企業情報'!$AQ$27</f>
        <v>0</v>
      </c>
      <c r="T20" s="112">
        <f>IF(S20,"○","")</f>
      </c>
      <c r="U20" s="559" t="s">
        <v>213</v>
      </c>
      <c r="V20" s="560"/>
      <c r="W20" s="560"/>
      <c r="X20" s="560"/>
      <c r="Y20" s="560"/>
      <c r="Z20" s="560"/>
      <c r="AA20" s="561"/>
      <c r="AB20" s="111" t="b">
        <f>'企業情報'!$AR$27</f>
        <v>0</v>
      </c>
      <c r="AC20" s="112">
        <f>IF(AB20,"○","")</f>
      </c>
      <c r="AD20" s="562" t="s">
        <v>199</v>
      </c>
      <c r="AE20" s="563"/>
      <c r="AF20" s="563"/>
      <c r="AG20" s="564">
        <f>'企業情報'!$AF$27</f>
        <v>0</v>
      </c>
      <c r="AH20" s="564"/>
      <c r="AI20" s="564"/>
      <c r="AJ20" s="564"/>
      <c r="AK20" s="564"/>
      <c r="AL20" s="564"/>
      <c r="AM20" s="565"/>
      <c r="AO20" s="58"/>
      <c r="AP20" s="58"/>
    </row>
    <row r="21" spans="1:39" s="75" customFormat="1" ht="9.75" customHeight="1">
      <c r="A21" s="552"/>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row>
    <row r="22" spans="1:39" s="76" customFormat="1" ht="16.5" customHeight="1">
      <c r="A22" s="566" t="s">
        <v>214</v>
      </c>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row>
    <row r="23" spans="1:39" ht="104.25" customHeight="1">
      <c r="A23" s="567">
        <f>'企業情報'!$A$30</f>
        <v>0</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9"/>
    </row>
    <row r="24" spans="1:39" s="75" customFormat="1" ht="9.7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row>
    <row r="25" spans="1:39" s="77" customFormat="1" ht="17.25" customHeight="1">
      <c r="A25" s="571" t="s">
        <v>215</v>
      </c>
      <c r="B25" s="571"/>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row>
    <row r="26" spans="1:39" s="77" customFormat="1" ht="24.75" customHeight="1">
      <c r="A26" s="78" t="b">
        <f>'企業情報'!$AO$33</f>
        <v>0</v>
      </c>
      <c r="B26" s="79">
        <f>IF(A26,"○","")</f>
      </c>
      <c r="C26" s="572" t="s">
        <v>155</v>
      </c>
      <c r="D26" s="573"/>
      <c r="E26" s="573"/>
      <c r="F26" s="573"/>
      <c r="G26" s="113" t="b">
        <f>'企業情報'!$AP$33</f>
        <v>0</v>
      </c>
      <c r="H26" s="114">
        <f>IF(G26,"○","")</f>
      </c>
      <c r="I26" s="572" t="s">
        <v>216</v>
      </c>
      <c r="J26" s="573"/>
      <c r="K26" s="573"/>
      <c r="L26" s="573"/>
      <c r="M26" s="573"/>
      <c r="N26" s="113" t="b">
        <f>'企業情報'!$AQ$33</f>
        <v>0</v>
      </c>
      <c r="O26" s="114">
        <f>IF(N26,"○","")</f>
      </c>
      <c r="P26" s="572" t="s">
        <v>156</v>
      </c>
      <c r="Q26" s="573"/>
      <c r="R26" s="573"/>
      <c r="S26" s="573"/>
      <c r="T26" s="573"/>
      <c r="U26" s="78" t="b">
        <f>'企業情報'!$AR$33</f>
        <v>0</v>
      </c>
      <c r="V26" s="79">
        <f>IF(U26,"○","")</f>
      </c>
      <c r="W26" s="574" t="s">
        <v>217</v>
      </c>
      <c r="X26" s="575"/>
      <c r="Y26" s="575"/>
      <c r="Z26" s="575"/>
      <c r="AA26" s="115" t="b">
        <f>'企業情報'!$AS$33</f>
        <v>0</v>
      </c>
      <c r="AB26" s="116">
        <f>IF(AA26,"○","")</f>
      </c>
      <c r="AC26" s="576" t="s">
        <v>218</v>
      </c>
      <c r="AD26" s="577"/>
      <c r="AE26" s="577"/>
      <c r="AF26" s="577"/>
      <c r="AG26" s="578"/>
      <c r="AH26" s="115" t="b">
        <f>'企業情報'!$AT$33</f>
        <v>0</v>
      </c>
      <c r="AI26" s="116">
        <f>IF(AH26,"○","")</f>
      </c>
      <c r="AJ26" s="574" t="s">
        <v>199</v>
      </c>
      <c r="AK26" s="575"/>
      <c r="AL26" s="575"/>
      <c r="AM26" s="579"/>
    </row>
    <row r="27" spans="1:39" s="77" customFormat="1" ht="14.25" customHeight="1">
      <c r="A27" s="571" t="s">
        <v>219</v>
      </c>
      <c r="B27" s="571"/>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row>
    <row r="28" spans="1:39" s="77" customFormat="1" ht="21" customHeight="1">
      <c r="A28" s="580">
        <f>'企業情報'!$K$34</f>
        <v>0</v>
      </c>
      <c r="B28" s="581"/>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2"/>
    </row>
    <row r="29" spans="1:39" s="80" customFormat="1" ht="16.5" customHeight="1">
      <c r="A29" s="583" t="s">
        <v>220</v>
      </c>
      <c r="B29" s="583"/>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row>
    <row r="30" spans="1:39" s="75" customFormat="1" ht="101.25" customHeight="1">
      <c r="A30" s="584" t="e">
        <f>企業情報!#REF!</f>
        <v>#REF!</v>
      </c>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6"/>
    </row>
    <row r="31" spans="1:39" s="75" customFormat="1" ht="9.75" customHeight="1">
      <c r="A31" s="570"/>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row>
    <row r="32" spans="1:39" s="82" customFormat="1" ht="16.5" customHeight="1">
      <c r="A32" s="532" t="s">
        <v>221</v>
      </c>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2"/>
    </row>
    <row r="33" spans="1:39" s="83" customFormat="1" ht="19.5" customHeight="1">
      <c r="A33" s="117">
        <f>'企業情報'!$AO$42</f>
        <v>2</v>
      </c>
      <c r="B33" s="118">
        <f>IF(A33=1,"○","")</f>
      </c>
      <c r="C33" s="587" t="s">
        <v>222</v>
      </c>
      <c r="D33" s="588"/>
      <c r="E33" s="588"/>
      <c r="F33" s="588"/>
      <c r="G33" s="588"/>
      <c r="H33" s="588"/>
      <c r="I33" s="588"/>
      <c r="J33" s="588"/>
      <c r="K33" s="588"/>
      <c r="L33" s="588"/>
      <c r="M33" s="588"/>
      <c r="N33" s="588"/>
      <c r="O33" s="588"/>
      <c r="P33" s="588"/>
      <c r="Q33" s="588"/>
      <c r="R33" s="588"/>
      <c r="S33" s="589"/>
      <c r="T33" s="117">
        <f>'企業情報'!$AO$42</f>
        <v>2</v>
      </c>
      <c r="U33" s="118" t="str">
        <f>IF(T33=2,"○","")</f>
        <v>○</v>
      </c>
      <c r="V33" s="587" t="s">
        <v>223</v>
      </c>
      <c r="W33" s="588"/>
      <c r="X33" s="588"/>
      <c r="Y33" s="588"/>
      <c r="Z33" s="588"/>
      <c r="AA33" s="588"/>
      <c r="AB33" s="588"/>
      <c r="AC33" s="588"/>
      <c r="AD33" s="588"/>
      <c r="AE33" s="588"/>
      <c r="AF33" s="588"/>
      <c r="AG33" s="588"/>
      <c r="AH33" s="588"/>
      <c r="AI33" s="588"/>
      <c r="AJ33" s="588"/>
      <c r="AK33" s="588"/>
      <c r="AL33" s="588"/>
      <c r="AM33" s="589"/>
    </row>
    <row r="34" spans="1:39" s="82" customFormat="1" ht="16.5" customHeight="1">
      <c r="A34" s="583" t="s">
        <v>224</v>
      </c>
      <c r="B34" s="583"/>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row>
    <row r="35" spans="1:39" s="83" customFormat="1" ht="17.25" customHeight="1">
      <c r="A35" s="117" t="b">
        <f>'企業情報'!$AO$44</f>
        <v>0</v>
      </c>
      <c r="B35" s="118">
        <f>IF(A35,"○","")</f>
      </c>
      <c r="C35" s="587" t="s">
        <v>225</v>
      </c>
      <c r="D35" s="588"/>
      <c r="E35" s="588"/>
      <c r="F35" s="588"/>
      <c r="G35" s="588"/>
      <c r="H35" s="588"/>
      <c r="I35" s="588"/>
      <c r="J35" s="588"/>
      <c r="K35" s="588"/>
      <c r="L35" s="588"/>
      <c r="M35" s="588"/>
      <c r="N35" s="588"/>
      <c r="O35" s="588"/>
      <c r="P35" s="588"/>
      <c r="Q35" s="588"/>
      <c r="R35" s="588"/>
      <c r="S35" s="589"/>
      <c r="T35" s="117" t="b">
        <f>'企業情報'!$AP$44</f>
        <v>0</v>
      </c>
      <c r="U35" s="108">
        <f>IF(T35,"○","")</f>
      </c>
      <c r="V35" s="587" t="s">
        <v>226</v>
      </c>
      <c r="W35" s="588"/>
      <c r="X35" s="588"/>
      <c r="Y35" s="588"/>
      <c r="Z35" s="588"/>
      <c r="AA35" s="588"/>
      <c r="AB35" s="588"/>
      <c r="AC35" s="588"/>
      <c r="AD35" s="588"/>
      <c r="AE35" s="588"/>
      <c r="AF35" s="588"/>
      <c r="AG35" s="588"/>
      <c r="AH35" s="588"/>
      <c r="AI35" s="588"/>
      <c r="AJ35" s="588"/>
      <c r="AK35" s="588"/>
      <c r="AL35" s="588"/>
      <c r="AM35" s="589"/>
    </row>
    <row r="36" spans="1:39" s="82" customFormat="1" ht="16.5" customHeight="1">
      <c r="A36" s="590" t="s">
        <v>227</v>
      </c>
      <c r="B36" s="590"/>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row>
    <row r="37" spans="1:39" s="83" customFormat="1" ht="19.5" customHeight="1">
      <c r="A37" s="117">
        <f>'企業情報'!$AO$45</f>
        <v>2</v>
      </c>
      <c r="B37" s="118">
        <f>IF(A37=1,"○","")</f>
      </c>
      <c r="C37" s="587" t="s">
        <v>228</v>
      </c>
      <c r="D37" s="588"/>
      <c r="E37" s="588"/>
      <c r="F37" s="588"/>
      <c r="G37" s="588"/>
      <c r="H37" s="588"/>
      <c r="I37" s="588"/>
      <c r="J37" s="588"/>
      <c r="K37" s="588"/>
      <c r="L37" s="588"/>
      <c r="M37" s="588"/>
      <c r="N37" s="588"/>
      <c r="O37" s="588"/>
      <c r="P37" s="588"/>
      <c r="Q37" s="588"/>
      <c r="R37" s="588"/>
      <c r="S37" s="589"/>
      <c r="T37" s="117">
        <f>'企業情報'!$AO$45</f>
        <v>2</v>
      </c>
      <c r="U37" s="118" t="str">
        <f>IF(T37=2,"○","")</f>
        <v>○</v>
      </c>
      <c r="V37" s="587" t="s">
        <v>229</v>
      </c>
      <c r="W37" s="588"/>
      <c r="X37" s="588"/>
      <c r="Y37" s="588"/>
      <c r="Z37" s="588"/>
      <c r="AA37" s="588"/>
      <c r="AB37" s="588"/>
      <c r="AC37" s="588"/>
      <c r="AD37" s="588"/>
      <c r="AE37" s="588"/>
      <c r="AF37" s="588"/>
      <c r="AG37" s="588"/>
      <c r="AH37" s="588"/>
      <c r="AI37" s="588"/>
      <c r="AJ37" s="588"/>
      <c r="AK37" s="588"/>
      <c r="AL37" s="588"/>
      <c r="AM37" s="589"/>
    </row>
    <row r="38" spans="1:39" ht="31.5" customHeight="1">
      <c r="A38" s="571" t="s">
        <v>230</v>
      </c>
      <c r="B38" s="571"/>
      <c r="C38" s="571"/>
      <c r="D38" s="571"/>
      <c r="E38" s="571"/>
      <c r="F38" s="571"/>
      <c r="G38" s="571"/>
      <c r="H38" s="571"/>
      <c r="I38" s="571"/>
      <c r="J38" s="571"/>
      <c r="K38" s="571"/>
      <c r="L38" s="571"/>
      <c r="M38" s="591">
        <f>'企業情報'!$M$47</f>
        <v>0</v>
      </c>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3"/>
    </row>
    <row r="39" spans="1:39" s="82" customFormat="1" ht="16.5" customHeight="1">
      <c r="A39" s="566" t="s">
        <v>231</v>
      </c>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row>
    <row r="40" spans="1:39" s="83" customFormat="1" ht="19.5" customHeight="1">
      <c r="A40" s="117" t="e">
        <f>企業情報!#REF!</f>
        <v>#REF!</v>
      </c>
      <c r="B40" s="118" t="e">
        <f>IF(A40=1,"○","")</f>
        <v>#REF!</v>
      </c>
      <c r="C40" s="587" t="s">
        <v>228</v>
      </c>
      <c r="D40" s="588"/>
      <c r="E40" s="588"/>
      <c r="F40" s="588"/>
      <c r="G40" s="588"/>
      <c r="H40" s="588"/>
      <c r="I40" s="588"/>
      <c r="J40" s="588"/>
      <c r="K40" s="588"/>
      <c r="L40" s="588"/>
      <c r="M40" s="588"/>
      <c r="N40" s="588"/>
      <c r="O40" s="588"/>
      <c r="P40" s="588"/>
      <c r="Q40" s="588"/>
      <c r="R40" s="588"/>
      <c r="S40" s="589"/>
      <c r="T40" s="117" t="e">
        <f>企業情報!#REF!</f>
        <v>#REF!</v>
      </c>
      <c r="U40" s="118" t="e">
        <f>IF(T40=2,"○","")</f>
        <v>#REF!</v>
      </c>
      <c r="V40" s="587" t="s">
        <v>229</v>
      </c>
      <c r="W40" s="588"/>
      <c r="X40" s="588"/>
      <c r="Y40" s="588"/>
      <c r="Z40" s="588"/>
      <c r="AA40" s="588"/>
      <c r="AB40" s="588"/>
      <c r="AC40" s="588"/>
      <c r="AD40" s="588"/>
      <c r="AE40" s="588"/>
      <c r="AF40" s="588"/>
      <c r="AG40" s="588"/>
      <c r="AH40" s="588"/>
      <c r="AI40" s="588"/>
      <c r="AJ40" s="588"/>
      <c r="AK40" s="588"/>
      <c r="AL40" s="588"/>
      <c r="AM40" s="589"/>
    </row>
    <row r="41" spans="1:39" ht="16.5" customHeight="1">
      <c r="A41" s="595" t="s">
        <v>232</v>
      </c>
      <c r="B41" s="595"/>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row>
    <row r="42" spans="1:39" s="76" customFormat="1" ht="26.25" customHeight="1">
      <c r="A42" s="596">
        <f>'企業情報'!$A$49</f>
        <v>0</v>
      </c>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row>
    <row r="43" spans="1:39" s="75" customFormat="1" ht="9.75" customHeight="1">
      <c r="A43" s="597"/>
      <c r="B43" s="597"/>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row>
    <row r="44" spans="1:40" ht="16.5" customHeight="1" thickBot="1">
      <c r="A44" s="598" t="s">
        <v>233</v>
      </c>
      <c r="B44" s="598"/>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9"/>
      <c r="AF44" s="599"/>
      <c r="AG44" s="599"/>
      <c r="AH44" s="599"/>
      <c r="AI44" s="599"/>
      <c r="AJ44" s="599"/>
      <c r="AK44" s="599"/>
      <c r="AL44" s="599"/>
      <c r="AM44" s="599"/>
      <c r="AN44" s="84"/>
    </row>
    <row r="45" spans="1:39" ht="18.75" customHeight="1" thickBot="1">
      <c r="A45" s="119" t="b">
        <f>'企業情報'!$AO$51</f>
        <v>0</v>
      </c>
      <c r="B45" s="120">
        <f>IF(A45,"○","")</f>
      </c>
      <c r="C45" s="604" t="s">
        <v>234</v>
      </c>
      <c r="D45" s="604"/>
      <c r="E45" s="604"/>
      <c r="F45" s="604"/>
      <c r="G45" s="604"/>
      <c r="H45" s="604"/>
      <c r="I45" s="604"/>
      <c r="J45" s="604"/>
      <c r="K45" s="119" t="b">
        <f>'企業情報'!$AP$51</f>
        <v>0</v>
      </c>
      <c r="L45" s="121">
        <f>IF(K45,"○","")</f>
      </c>
      <c r="M45" s="604" t="s">
        <v>235</v>
      </c>
      <c r="N45" s="604"/>
      <c r="O45" s="604"/>
      <c r="P45" s="604"/>
      <c r="Q45" s="604"/>
      <c r="R45" s="604"/>
      <c r="S45" s="604"/>
      <c r="T45" s="604"/>
      <c r="U45" s="119" t="b">
        <f>'企業情報'!$AQ$51</f>
        <v>0</v>
      </c>
      <c r="V45" s="121">
        <f>IF(U45,"○","")</f>
      </c>
      <c r="W45" s="604" t="s">
        <v>236</v>
      </c>
      <c r="X45" s="604"/>
      <c r="Y45" s="604"/>
      <c r="Z45" s="604"/>
      <c r="AA45" s="604"/>
      <c r="AB45" s="604"/>
      <c r="AC45" s="604"/>
      <c r="AD45" s="605"/>
      <c r="AE45" s="606">
        <f>'企業情報'!$AF$51</f>
        <v>0</v>
      </c>
      <c r="AF45" s="607"/>
      <c r="AG45" s="607"/>
      <c r="AH45" s="607"/>
      <c r="AI45" s="607"/>
      <c r="AJ45" s="607"/>
      <c r="AK45" s="607"/>
      <c r="AL45" s="607"/>
      <c r="AM45" s="608"/>
    </row>
    <row r="46" spans="1:39" ht="14.25" customHeight="1">
      <c r="A46" s="594" t="s">
        <v>237</v>
      </c>
      <c r="B46" s="594"/>
      <c r="C46" s="594"/>
      <c r="D46" s="594"/>
      <c r="E46" s="594"/>
      <c r="F46" s="594"/>
      <c r="G46" s="594"/>
      <c r="H46" s="594"/>
      <c r="I46" s="594"/>
      <c r="J46" s="594" t="s">
        <v>238</v>
      </c>
      <c r="K46" s="594"/>
      <c r="L46" s="594"/>
      <c r="M46" s="594"/>
      <c r="N46" s="594"/>
      <c r="O46" s="594"/>
      <c r="P46" s="594"/>
      <c r="Q46" s="594"/>
      <c r="R46" s="594"/>
      <c r="S46" s="594"/>
      <c r="T46" s="495" t="s">
        <v>239</v>
      </c>
      <c r="U46" s="495"/>
      <c r="V46" s="495"/>
      <c r="W46" s="495"/>
      <c r="X46" s="495"/>
      <c r="Y46" s="495"/>
      <c r="Z46" s="495"/>
      <c r="AA46" s="495"/>
      <c r="AB46" s="495"/>
      <c r="AC46" s="495"/>
      <c r="AD46" s="495"/>
      <c r="AE46" s="495"/>
      <c r="AF46" s="495"/>
      <c r="AG46" s="495"/>
      <c r="AH46" s="495"/>
      <c r="AI46" s="495"/>
      <c r="AJ46" s="495"/>
      <c r="AK46" s="495"/>
      <c r="AL46" s="495"/>
      <c r="AM46" s="495"/>
    </row>
    <row r="47" spans="1:39" ht="20.25" customHeight="1">
      <c r="A47" s="600" t="e">
        <f>企業情報!#REF!</f>
        <v>#REF!</v>
      </c>
      <c r="B47" s="600"/>
      <c r="C47" s="600"/>
      <c r="D47" s="600"/>
      <c r="E47" s="600"/>
      <c r="F47" s="600"/>
      <c r="G47" s="600"/>
      <c r="H47" s="600"/>
      <c r="I47" s="600"/>
      <c r="J47" s="600" t="e">
        <f>企業情報!#REF!</f>
        <v>#REF!</v>
      </c>
      <c r="K47" s="600"/>
      <c r="L47" s="600"/>
      <c r="M47" s="600"/>
      <c r="N47" s="600"/>
      <c r="O47" s="600"/>
      <c r="P47" s="600"/>
      <c r="Q47" s="600"/>
      <c r="R47" s="600"/>
      <c r="S47" s="600"/>
      <c r="T47" s="601" t="e">
        <f>企業情報!#REF!</f>
        <v>#REF!</v>
      </c>
      <c r="U47" s="601"/>
      <c r="V47" s="601"/>
      <c r="W47" s="601"/>
      <c r="X47" s="601"/>
      <c r="Y47" s="601"/>
      <c r="Z47" s="601"/>
      <c r="AA47" s="601"/>
      <c r="AB47" s="601"/>
      <c r="AC47" s="601"/>
      <c r="AD47" s="601"/>
      <c r="AE47" s="601"/>
      <c r="AF47" s="601"/>
      <c r="AG47" s="601"/>
      <c r="AH47" s="601"/>
      <c r="AI47" s="601"/>
      <c r="AJ47" s="601"/>
      <c r="AK47" s="601"/>
      <c r="AL47" s="601"/>
      <c r="AM47" s="601"/>
    </row>
    <row r="48" spans="1:39" ht="18.75">
      <c r="A48" s="602" t="s">
        <v>240</v>
      </c>
      <c r="B48" s="602"/>
      <c r="C48" s="602"/>
      <c r="D48" s="602"/>
      <c r="E48" s="602"/>
      <c r="F48" s="602"/>
      <c r="G48" s="602"/>
      <c r="H48" s="602"/>
      <c r="I48" s="602"/>
      <c r="J48" s="602"/>
      <c r="K48" s="602"/>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row>
    <row r="49" spans="1:39" ht="18.75">
      <c r="A49" s="603" t="e">
        <f>企業情報!#REF!</f>
        <v>#REF!</v>
      </c>
      <c r="B49" s="603"/>
      <c r="C49" s="603"/>
      <c r="D49" s="603"/>
      <c r="E49" s="603"/>
      <c r="F49" s="603"/>
      <c r="G49" s="603"/>
      <c r="H49" s="603"/>
      <c r="I49" s="603"/>
      <c r="J49" s="603"/>
      <c r="K49" s="603"/>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row>
  </sheetData>
  <sheetProtection selectLockedCells="1"/>
  <mergeCells count="96">
    <mergeCell ref="A47:I47"/>
    <mergeCell ref="J47:S47"/>
    <mergeCell ref="T47:AM47"/>
    <mergeCell ref="A48:K48"/>
    <mergeCell ref="A49:K49"/>
    <mergeCell ref="C45:J45"/>
    <mergeCell ref="M45:T45"/>
    <mergeCell ref="W45:AD45"/>
    <mergeCell ref="AE45:AM45"/>
    <mergeCell ref="A46:I46"/>
    <mergeCell ref="J46:S46"/>
    <mergeCell ref="T46:AM46"/>
    <mergeCell ref="C40:S40"/>
    <mergeCell ref="V40:AM40"/>
    <mergeCell ref="A41:AM41"/>
    <mergeCell ref="A42:AM42"/>
    <mergeCell ref="A43:AM43"/>
    <mergeCell ref="A44:AM44"/>
    <mergeCell ref="A36:AM36"/>
    <mergeCell ref="C37:S37"/>
    <mergeCell ref="V37:AM37"/>
    <mergeCell ref="A38:L38"/>
    <mergeCell ref="M38:AM38"/>
    <mergeCell ref="A39:AM39"/>
    <mergeCell ref="A32:AM32"/>
    <mergeCell ref="C33:S33"/>
    <mergeCell ref="V33:AM33"/>
    <mergeCell ref="A34:AM34"/>
    <mergeCell ref="C35:S35"/>
    <mergeCell ref="V35:AM35"/>
    <mergeCell ref="AJ26:AM26"/>
    <mergeCell ref="A27:AM27"/>
    <mergeCell ref="A28:AM28"/>
    <mergeCell ref="A29:AM29"/>
    <mergeCell ref="A30:AM30"/>
    <mergeCell ref="A31:AM31"/>
    <mergeCell ref="A21:AM21"/>
    <mergeCell ref="A22:AM22"/>
    <mergeCell ref="A23:AM23"/>
    <mergeCell ref="A24:AM24"/>
    <mergeCell ref="A25:AM25"/>
    <mergeCell ref="C26:F26"/>
    <mergeCell ref="I26:M26"/>
    <mergeCell ref="P26:T26"/>
    <mergeCell ref="W26:Z26"/>
    <mergeCell ref="AC26:AG26"/>
    <mergeCell ref="C17:G17"/>
    <mergeCell ref="H17:AM17"/>
    <mergeCell ref="A18:AM18"/>
    <mergeCell ref="A19:AM19"/>
    <mergeCell ref="C20:I20"/>
    <mergeCell ref="L20:R20"/>
    <mergeCell ref="U20:AA20"/>
    <mergeCell ref="AD20:AF20"/>
    <mergeCell ref="AG20:AM20"/>
    <mergeCell ref="C15:G15"/>
    <mergeCell ref="J15:N15"/>
    <mergeCell ref="Q15:U15"/>
    <mergeCell ref="X15:AC15"/>
    <mergeCell ref="AF15:AM15"/>
    <mergeCell ref="C16:G16"/>
    <mergeCell ref="J16:N16"/>
    <mergeCell ref="Q16:U16"/>
    <mergeCell ref="X16:AC16"/>
    <mergeCell ref="AF16:AM16"/>
    <mergeCell ref="A13:AM13"/>
    <mergeCell ref="C14:G14"/>
    <mergeCell ref="J14:N14"/>
    <mergeCell ref="Q14:U14"/>
    <mergeCell ref="X14:AC14"/>
    <mergeCell ref="AF14:AM14"/>
    <mergeCell ref="A9:N9"/>
    <mergeCell ref="O9:V9"/>
    <mergeCell ref="W9:Y9"/>
    <mergeCell ref="Z9:AM9"/>
    <mergeCell ref="A10:AM10"/>
    <mergeCell ref="C11:G11"/>
    <mergeCell ref="J11:N11"/>
    <mergeCell ref="Q11:U11"/>
    <mergeCell ref="X11:AC11"/>
    <mergeCell ref="AF11:AM11"/>
    <mergeCell ref="A7:J7"/>
    <mergeCell ref="K7:S7"/>
    <mergeCell ref="T7:AD7"/>
    <mergeCell ref="AE7:AM7"/>
    <mergeCell ref="A8:N8"/>
    <mergeCell ref="O8:Y8"/>
    <mergeCell ref="Z8:AM8"/>
    <mergeCell ref="C1:D1"/>
    <mergeCell ref="A2:AM3"/>
    <mergeCell ref="A4:AM4"/>
    <mergeCell ref="A5:AM5"/>
    <mergeCell ref="A6:J6"/>
    <mergeCell ref="K6:S6"/>
    <mergeCell ref="T6:AD6"/>
    <mergeCell ref="AE6:AM6"/>
  </mergeCells>
  <printOptions/>
  <pageMargins left="0.7" right="0.7" top="0.9079545454545455" bottom="0.75" header="0.3" footer="0.3"/>
  <pageSetup horizontalDpi="600" verticalDpi="600" orientation="portrait" paperSize="9" scale="94" r:id="rId2"/>
  <headerFooter>
    <oddHeader>&amp;L&amp;"メイリオ,レギュラー"&amp;16at JETRO Business Meetings in Nagoya</oddHeader>
    <oddFooter>&amp;R&amp;G</oddFooter>
  </headerFooter>
  <rowBreaks count="1" manualBreakCount="1">
    <brk id="31" max="38" man="1"/>
  </rowBreaks>
  <legacyDrawingHF r:id="rId1"/>
</worksheet>
</file>

<file path=xl/worksheets/sheet4.xml><?xml version="1.0" encoding="utf-8"?>
<worksheet xmlns="http://schemas.openxmlformats.org/spreadsheetml/2006/main" xmlns:r="http://schemas.openxmlformats.org/officeDocument/2006/relationships">
  <sheetPr codeName="Sheet31">
    <tabColor theme="6"/>
  </sheetPr>
  <dimension ref="A1:BP69"/>
  <sheetViews>
    <sheetView showGridLines="0" showZeros="0" view="pageBreakPreview" zoomScaleSheetLayoutView="100" zoomScalePageLayoutView="110" workbookViewId="0" topLeftCell="A1">
      <selection activeCell="AE14" sqref="AE14:AK14"/>
    </sheetView>
  </sheetViews>
  <sheetFormatPr defaultColWidth="9.140625" defaultRowHeight="15"/>
  <cols>
    <col min="1" max="27" width="2.28125" style="1" customWidth="1"/>
    <col min="28" max="30" width="2.7109375" style="1" customWidth="1"/>
    <col min="31" max="32" width="2.28125" style="1" customWidth="1"/>
    <col min="33" max="39" width="2.8515625" style="1" customWidth="1"/>
    <col min="40" max="52" width="2.28125" style="1" customWidth="1"/>
    <col min="53" max="16384" width="9.00390625" style="1" customWidth="1"/>
  </cols>
  <sheetData>
    <row r="1" spans="1:39" ht="33" customHeight="1">
      <c r="A1" s="609" t="s">
        <v>241</v>
      </c>
      <c r="B1" s="609"/>
      <c r="C1" s="609"/>
      <c r="D1" s="609"/>
      <c r="E1" s="609"/>
      <c r="F1" s="610" t="e">
        <f>企業情報!#REF!</f>
        <v>#REF!</v>
      </c>
      <c r="G1" s="611"/>
      <c r="H1" s="611"/>
      <c r="I1" s="612">
        <f>'企業情報'!$Y$5</f>
        <v>0</v>
      </c>
      <c r="J1" s="612"/>
      <c r="K1" s="612"/>
      <c r="L1" s="612"/>
      <c r="M1" s="612"/>
      <c r="N1" s="612"/>
      <c r="O1" s="612"/>
      <c r="P1" s="612"/>
      <c r="Q1" s="612"/>
      <c r="R1" s="612"/>
      <c r="S1" s="612"/>
      <c r="T1" s="612"/>
      <c r="U1" s="612"/>
      <c r="V1" s="612"/>
      <c r="W1" s="612"/>
      <c r="X1" s="612"/>
      <c r="Y1" s="612"/>
      <c r="Z1" s="612"/>
      <c r="AA1" s="612"/>
      <c r="AB1" s="612"/>
      <c r="AC1" s="613" t="s">
        <v>341</v>
      </c>
      <c r="AD1" s="614"/>
      <c r="AE1" s="614"/>
      <c r="AF1" s="614"/>
      <c r="AG1" s="614"/>
      <c r="AH1" s="615"/>
      <c r="AI1" s="616" t="e">
        <f>商品情報_1_JP!#REF!</f>
        <v>#REF!</v>
      </c>
      <c r="AJ1" s="617"/>
      <c r="AK1" s="617"/>
      <c r="AL1" s="617"/>
      <c r="AM1" s="618"/>
    </row>
    <row r="2" ht="10.5" customHeight="1"/>
    <row r="3" spans="1:39" ht="11.25" customHeight="1">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row>
    <row r="4" spans="1:35" ht="18.75">
      <c r="A4" s="620" t="s">
        <v>242</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B4" s="137" t="s">
        <v>180</v>
      </c>
      <c r="AC4" s="97"/>
      <c r="AD4" s="97"/>
      <c r="AE4" s="103"/>
      <c r="AF4" s="97"/>
      <c r="AG4" s="97"/>
      <c r="AH4" s="97"/>
      <c r="AI4" s="97"/>
    </row>
    <row r="5" spans="1:39" ht="18.75" customHeight="1">
      <c r="A5" s="621">
        <f>'商品情報_1_JP'!$A$5</f>
        <v>0</v>
      </c>
      <c r="B5" s="622"/>
      <c r="C5" s="622"/>
      <c r="D5" s="622"/>
      <c r="E5" s="622"/>
      <c r="F5" s="622"/>
      <c r="G5" s="622"/>
      <c r="H5" s="622"/>
      <c r="I5" s="622"/>
      <c r="J5" s="622"/>
      <c r="K5" s="622"/>
      <c r="L5" s="622"/>
      <c r="M5" s="622"/>
      <c r="N5" s="622"/>
      <c r="O5" s="622"/>
      <c r="P5" s="622"/>
      <c r="Q5" s="622"/>
      <c r="R5" s="622"/>
      <c r="S5" s="622"/>
      <c r="T5" s="622"/>
      <c r="U5" s="622"/>
      <c r="V5" s="622"/>
      <c r="W5" s="622"/>
      <c r="X5" s="622"/>
      <c r="Y5" s="622"/>
      <c r="Z5" s="623"/>
      <c r="AB5" s="627">
        <f>IF(ISNA(VLOOKUP('商品情報_1_JP'!AB5,品種・品目,5,FALSE)),"",VLOOKUP('商品情報_1_JP'!AB5,品種・品目,5,FALSE))</f>
      </c>
      <c r="AC5" s="627"/>
      <c r="AD5" s="627"/>
      <c r="AE5" s="627"/>
      <c r="AF5" s="627"/>
      <c r="AG5" s="627"/>
      <c r="AH5" s="627"/>
      <c r="AI5" s="627"/>
      <c r="AJ5" s="627"/>
      <c r="AK5" s="627"/>
      <c r="AL5" s="627"/>
      <c r="AM5" s="627"/>
    </row>
    <row r="6" spans="1:39" ht="18.75" customHeight="1">
      <c r="A6" s="624"/>
      <c r="B6" s="625"/>
      <c r="C6" s="625"/>
      <c r="D6" s="625"/>
      <c r="E6" s="625"/>
      <c r="F6" s="625"/>
      <c r="G6" s="625"/>
      <c r="H6" s="625"/>
      <c r="I6" s="625"/>
      <c r="J6" s="625"/>
      <c r="K6" s="625"/>
      <c r="L6" s="625"/>
      <c r="M6" s="625"/>
      <c r="N6" s="625"/>
      <c r="O6" s="625"/>
      <c r="P6" s="625"/>
      <c r="Q6" s="625"/>
      <c r="R6" s="625"/>
      <c r="S6" s="625"/>
      <c r="T6" s="625"/>
      <c r="U6" s="625"/>
      <c r="V6" s="625"/>
      <c r="W6" s="625"/>
      <c r="X6" s="625"/>
      <c r="Y6" s="625"/>
      <c r="Z6" s="626"/>
      <c r="AB6" s="627"/>
      <c r="AC6" s="627"/>
      <c r="AD6" s="627"/>
      <c r="AE6" s="627"/>
      <c r="AF6" s="627"/>
      <c r="AG6" s="627"/>
      <c r="AH6" s="627"/>
      <c r="AI6" s="627"/>
      <c r="AJ6" s="627"/>
      <c r="AK6" s="627"/>
      <c r="AL6" s="627"/>
      <c r="AM6" s="627"/>
    </row>
    <row r="7" spans="1:35" ht="18.75" customHeight="1">
      <c r="A7" s="628" t="s">
        <v>345</v>
      </c>
      <c r="B7" s="629"/>
      <c r="C7" s="629"/>
      <c r="D7" s="629"/>
      <c r="E7" s="629"/>
      <c r="F7" s="629"/>
      <c r="G7" s="629"/>
      <c r="H7" s="629"/>
      <c r="I7" s="629"/>
      <c r="J7" s="629"/>
      <c r="K7" s="629"/>
      <c r="L7" s="629"/>
      <c r="M7" s="629"/>
      <c r="N7" s="629"/>
      <c r="O7" s="629"/>
      <c r="P7" s="629"/>
      <c r="Q7" s="629"/>
      <c r="R7" s="629"/>
      <c r="S7" s="629"/>
      <c r="T7" s="629"/>
      <c r="U7" s="629"/>
      <c r="V7" s="629"/>
      <c r="W7" s="629"/>
      <c r="X7" s="629"/>
      <c r="Y7" s="629"/>
      <c r="Z7" s="630"/>
      <c r="AB7" s="137" t="s">
        <v>244</v>
      </c>
      <c r="AC7" s="122"/>
      <c r="AD7" s="122"/>
      <c r="AE7" s="11"/>
      <c r="AF7" s="11"/>
      <c r="AG7" s="11"/>
      <c r="AH7" s="11"/>
      <c r="AI7" s="11"/>
    </row>
    <row r="8" spans="1:39" ht="18.75" customHeight="1">
      <c r="A8" s="631"/>
      <c r="B8" s="632"/>
      <c r="C8" s="632"/>
      <c r="D8" s="632"/>
      <c r="E8" s="632"/>
      <c r="F8" s="632"/>
      <c r="G8" s="632"/>
      <c r="H8" s="632"/>
      <c r="I8" s="632"/>
      <c r="J8" s="632"/>
      <c r="K8" s="632"/>
      <c r="L8" s="632"/>
      <c r="M8" s="632"/>
      <c r="N8" s="632"/>
      <c r="O8" s="632"/>
      <c r="P8" s="632"/>
      <c r="Q8" s="632"/>
      <c r="R8" s="632"/>
      <c r="S8" s="632"/>
      <c r="T8" s="632"/>
      <c r="U8" s="632"/>
      <c r="V8" s="632"/>
      <c r="W8" s="632"/>
      <c r="X8" s="632"/>
      <c r="Y8" s="632"/>
      <c r="Z8" s="633"/>
      <c r="AB8" s="637" t="s">
        <v>245</v>
      </c>
      <c r="AC8" s="637"/>
      <c r="AD8" s="637"/>
      <c r="AE8" s="638">
        <f>'商品情報_1_JP'!$AE$9</f>
        <v>0</v>
      </c>
      <c r="AF8" s="638"/>
      <c r="AG8" s="638"/>
      <c r="AH8" s="638"/>
      <c r="AI8" s="638"/>
      <c r="AJ8" s="638"/>
      <c r="AK8" s="638"/>
      <c r="AL8" s="627">
        <f>'商品情報_1_JP'!$AL$9</f>
        <v>0</v>
      </c>
      <c r="AM8" s="627"/>
    </row>
    <row r="9" spans="1:39" ht="18.75">
      <c r="A9" s="631"/>
      <c r="B9" s="632"/>
      <c r="C9" s="632"/>
      <c r="D9" s="632"/>
      <c r="E9" s="632"/>
      <c r="F9" s="632"/>
      <c r="G9" s="632"/>
      <c r="H9" s="632"/>
      <c r="I9" s="632"/>
      <c r="J9" s="632"/>
      <c r="K9" s="632"/>
      <c r="L9" s="632"/>
      <c r="M9" s="632"/>
      <c r="N9" s="632"/>
      <c r="O9" s="632"/>
      <c r="P9" s="632"/>
      <c r="Q9" s="632"/>
      <c r="R9" s="632"/>
      <c r="S9" s="632"/>
      <c r="T9" s="632"/>
      <c r="U9" s="632"/>
      <c r="V9" s="632"/>
      <c r="W9" s="632"/>
      <c r="X9" s="632"/>
      <c r="Y9" s="632"/>
      <c r="Z9" s="633"/>
      <c r="AB9" s="637" t="s">
        <v>246</v>
      </c>
      <c r="AC9" s="639"/>
      <c r="AD9" s="639"/>
      <c r="AE9" s="638">
        <f>'商品情報_1_JP'!$AE$10</f>
        <v>0</v>
      </c>
      <c r="AF9" s="638"/>
      <c r="AG9" s="638"/>
      <c r="AH9" s="638"/>
      <c r="AI9" s="638"/>
      <c r="AJ9" s="638"/>
      <c r="AK9" s="638"/>
      <c r="AL9" s="627">
        <f>'商品情報_1_JP'!$AL$10</f>
        <v>0</v>
      </c>
      <c r="AM9" s="627"/>
    </row>
    <row r="10" spans="1:39" ht="18.75">
      <c r="A10" s="631"/>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3"/>
      <c r="AB10" s="637" t="s">
        <v>247</v>
      </c>
      <c r="AC10" s="639"/>
      <c r="AD10" s="639"/>
      <c r="AE10" s="638">
        <f>'商品情報_1_JP'!$AE$11</f>
        <v>0</v>
      </c>
      <c r="AF10" s="638"/>
      <c r="AG10" s="638"/>
      <c r="AH10" s="638"/>
      <c r="AI10" s="638"/>
      <c r="AJ10" s="638"/>
      <c r="AK10" s="638"/>
      <c r="AL10" s="627">
        <f>'商品情報_1_JP'!$AL$11</f>
        <v>0</v>
      </c>
      <c r="AM10" s="627"/>
    </row>
    <row r="11" spans="1:39" ht="18.75">
      <c r="A11" s="631"/>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3"/>
      <c r="AB11" s="637" t="s">
        <v>248</v>
      </c>
      <c r="AC11" s="639"/>
      <c r="AD11" s="639"/>
      <c r="AE11" s="638">
        <f>'商品情報_1_JP'!$AE$12</f>
        <v>0</v>
      </c>
      <c r="AF11" s="638"/>
      <c r="AG11" s="638"/>
      <c r="AH11" s="638"/>
      <c r="AI11" s="638"/>
      <c r="AJ11" s="638"/>
      <c r="AK11" s="638"/>
      <c r="AL11" s="627">
        <f>'商品情報_1_JP'!$AL$12</f>
        <v>0</v>
      </c>
      <c r="AM11" s="627"/>
    </row>
    <row r="12" spans="1:39" ht="18.75">
      <c r="A12" s="631"/>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3"/>
      <c r="AB12" s="637" t="s">
        <v>249</v>
      </c>
      <c r="AC12" s="637"/>
      <c r="AD12" s="637"/>
      <c r="AE12" s="638">
        <f>'商品情報_1_JP'!$AE$13</f>
        <v>0</v>
      </c>
      <c r="AF12" s="638"/>
      <c r="AG12" s="638"/>
      <c r="AH12" s="638"/>
      <c r="AI12" s="638"/>
      <c r="AJ12" s="638"/>
      <c r="AK12" s="638"/>
      <c r="AL12" s="627">
        <f>'商品情報_1_JP'!$AL$13</f>
        <v>0</v>
      </c>
      <c r="AM12" s="627"/>
    </row>
    <row r="13" spans="1:35" ht="18.75" customHeight="1">
      <c r="A13" s="631"/>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3"/>
      <c r="AB13" s="137" t="s">
        <v>250</v>
      </c>
      <c r="AC13" s="138"/>
      <c r="AD13" s="138"/>
      <c r="AE13" s="11"/>
      <c r="AF13" s="11"/>
      <c r="AG13" s="11"/>
      <c r="AH13" s="11"/>
      <c r="AI13" s="11"/>
    </row>
    <row r="14" spans="1:39" ht="17.25" customHeight="1">
      <c r="A14" s="631"/>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3"/>
      <c r="AB14" s="637" t="s">
        <v>245</v>
      </c>
      <c r="AC14" s="637"/>
      <c r="AD14" s="637"/>
      <c r="AE14" s="638">
        <f>'商品情報_1_JP'!$AE$15</f>
        <v>0</v>
      </c>
      <c r="AF14" s="638"/>
      <c r="AG14" s="638"/>
      <c r="AH14" s="638"/>
      <c r="AI14" s="638"/>
      <c r="AJ14" s="638"/>
      <c r="AK14" s="638"/>
      <c r="AL14" s="627">
        <f>'商品情報_1_JP'!$AL$15</f>
        <v>0</v>
      </c>
      <c r="AM14" s="627"/>
    </row>
    <row r="15" spans="1:39" ht="17.25" customHeight="1">
      <c r="A15" s="631"/>
      <c r="B15" s="632"/>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3"/>
      <c r="AB15" s="637" t="s">
        <v>251</v>
      </c>
      <c r="AC15" s="639"/>
      <c r="AD15" s="639"/>
      <c r="AE15" s="638">
        <f>'商品情報_1_JP'!$AE$16</f>
        <v>0</v>
      </c>
      <c r="AF15" s="638"/>
      <c r="AG15" s="638"/>
      <c r="AH15" s="638"/>
      <c r="AI15" s="638"/>
      <c r="AJ15" s="638"/>
      <c r="AK15" s="638"/>
      <c r="AL15" s="627">
        <f>'商品情報_1_JP'!$AL$16</f>
        <v>0</v>
      </c>
      <c r="AM15" s="627"/>
    </row>
    <row r="16" spans="1:39" ht="17.25" customHeight="1">
      <c r="A16" s="631"/>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3"/>
      <c r="AB16" s="637" t="s">
        <v>247</v>
      </c>
      <c r="AC16" s="639"/>
      <c r="AD16" s="639"/>
      <c r="AE16" s="638">
        <f>'商品情報_1_JP'!$AE$17</f>
        <v>0</v>
      </c>
      <c r="AF16" s="638"/>
      <c r="AG16" s="638"/>
      <c r="AH16" s="638"/>
      <c r="AI16" s="638"/>
      <c r="AJ16" s="638"/>
      <c r="AK16" s="638"/>
      <c r="AL16" s="627">
        <f>'商品情報_1_JP'!$AL$17</f>
        <v>0</v>
      </c>
      <c r="AM16" s="627"/>
    </row>
    <row r="17" spans="1:39" ht="17.25" customHeight="1">
      <c r="A17" s="631"/>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3"/>
      <c r="AB17" s="637" t="s">
        <v>248</v>
      </c>
      <c r="AC17" s="639"/>
      <c r="AD17" s="639"/>
      <c r="AE17" s="638">
        <f>'商品情報_1_JP'!$AE$18</f>
        <v>0</v>
      </c>
      <c r="AF17" s="638"/>
      <c r="AG17" s="638"/>
      <c r="AH17" s="638"/>
      <c r="AI17" s="638"/>
      <c r="AJ17" s="638"/>
      <c r="AK17" s="638"/>
      <c r="AL17" s="627">
        <f>'商品情報_1_JP'!$AL$18</f>
        <v>0</v>
      </c>
      <c r="AM17" s="627"/>
    </row>
    <row r="18" spans="1:39" ht="17.25" customHeight="1">
      <c r="A18" s="631"/>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3"/>
      <c r="AB18" s="640" t="s">
        <v>252</v>
      </c>
      <c r="AC18" s="641"/>
      <c r="AD18" s="642"/>
      <c r="AE18" s="638">
        <f>'商品情報_1_JP'!$AE$19</f>
        <v>0</v>
      </c>
      <c r="AF18" s="638"/>
      <c r="AG18" s="638"/>
      <c r="AH18" s="638"/>
      <c r="AI18" s="638"/>
      <c r="AJ18" s="638"/>
      <c r="AK18" s="638"/>
      <c r="AL18" s="643">
        <f>IF(ISNA(VLOOKUP('商品情報_1_JP'!AL19,ケース,5,FALSE)),"",VLOOKUP('商品情報_1_JP'!AL19,ケース,5,FALSE))</f>
      </c>
      <c r="AM18" s="643"/>
    </row>
    <row r="19" spans="1:39" ht="17.25" customHeight="1">
      <c r="A19" s="631"/>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3"/>
      <c r="AB19" s="644" t="s">
        <v>342</v>
      </c>
      <c r="AC19" s="644"/>
      <c r="AD19" s="644"/>
      <c r="AE19" s="644"/>
      <c r="AF19" s="644"/>
      <c r="AG19" s="644"/>
      <c r="AH19" s="644"/>
      <c r="AI19" s="644"/>
      <c r="AJ19" s="644"/>
      <c r="AK19" s="644"/>
      <c r="AL19" s="644"/>
      <c r="AM19" s="644"/>
    </row>
    <row r="20" spans="1:39" ht="17.25" customHeight="1">
      <c r="A20" s="631"/>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3"/>
      <c r="AB20" s="645">
        <f>'商品情報_1_JP'!$AB$21</f>
        <v>0</v>
      </c>
      <c r="AC20" s="646"/>
      <c r="AD20" s="646"/>
      <c r="AE20" s="646"/>
      <c r="AF20" s="646"/>
      <c r="AG20" s="646"/>
      <c r="AH20" s="646"/>
      <c r="AI20" s="646"/>
      <c r="AJ20" s="646"/>
      <c r="AK20" s="647"/>
      <c r="AL20" s="643">
        <f>IF(ISNA(VLOOKUP('商品情報_1_JP'!AL21,ロット,5,FALSE)),"",VLOOKUP('商品情報_1_JP'!AL21,ロット,5,FALSE))</f>
      </c>
      <c r="AM20" s="643"/>
    </row>
    <row r="21" spans="1:39" ht="18.75">
      <c r="A21" s="631"/>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3"/>
      <c r="AB21" s="620" t="s">
        <v>253</v>
      </c>
      <c r="AC21" s="620"/>
      <c r="AD21" s="620"/>
      <c r="AE21" s="620"/>
      <c r="AF21" s="620"/>
      <c r="AG21" s="620"/>
      <c r="AH21" s="620"/>
      <c r="AI21" s="620"/>
      <c r="AJ21" s="620"/>
      <c r="AK21" s="620"/>
      <c r="AL21" s="620"/>
      <c r="AM21" s="620"/>
    </row>
    <row r="22" spans="1:39" ht="33" customHeight="1">
      <c r="A22" s="631"/>
      <c r="B22" s="632"/>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3"/>
      <c r="AB22" s="461">
        <f>IF(ISNA(VLOOKUP('商品情報_1_JP'!AB23,賞味期限_前,4,FALSE)),"",VLOOKUP('商品情報_1_JP'!AB23,賞味期限_前,4,FALSE))</f>
      </c>
      <c r="AC22" s="462">
        <f>IF(ISNA(VLOOKUP('商品情報_1_JP'!X23,賞味期限_前,2,FALSE)),"",VLOOKUP('商品情報_1_JP'!X23,賞味期限_前,2,FALSE))</f>
      </c>
      <c r="AD22" s="462">
        <f>IF(ISNA(VLOOKUP('商品情報_1_JP'!Y23,賞味期限_前,2,FALSE)),"",VLOOKUP('商品情報_1_JP'!Y23,賞味期限_前,2,FALSE))</f>
      </c>
      <c r="AE22" s="462">
        <f>IF(ISNA(VLOOKUP('商品情報_1_JP'!Z23,賞味期限_前,2,FALSE)),"",VLOOKUP('商品情報_1_JP'!Z23,賞味期限_前,2,FALSE))</f>
      </c>
      <c r="AF22" s="463">
        <f>IF(ISNA(VLOOKUP('商品情報_1_JP'!AA23,賞味期限_前,2,FALSE)),"",VLOOKUP('商品情報_1_JP'!AA23,賞味期限_前,2,FALSE))</f>
      </c>
      <c r="AG22" s="648">
        <f>'商品情報_1_JP'!$AG$23</f>
        <v>0</v>
      </c>
      <c r="AH22" s="649"/>
      <c r="AI22" s="649"/>
      <c r="AJ22" s="650"/>
      <c r="AK22" s="433">
        <f>IF(ISNA(VLOOKUP('商品情報_1_JP'!AK23,賞味期限_単位,5,FALSE)),"",VLOOKUP('商品情報_1_JP'!AK23,賞味期限_単位,5,FALSE))</f>
      </c>
      <c r="AL22" s="434"/>
      <c r="AM22" s="435"/>
    </row>
    <row r="23" spans="1:39" ht="18.75">
      <c r="A23" s="631"/>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3"/>
      <c r="AB23" s="620" t="s">
        <v>254</v>
      </c>
      <c r="AC23" s="644"/>
      <c r="AD23" s="644"/>
      <c r="AE23" s="644"/>
      <c r="AF23" s="644"/>
      <c r="AG23" s="644"/>
      <c r="AH23" s="644"/>
      <c r="AI23" s="644"/>
      <c r="AJ23" s="644"/>
      <c r="AK23" s="644"/>
      <c r="AL23" s="644"/>
      <c r="AM23" s="644"/>
    </row>
    <row r="24" spans="1:39" ht="33" customHeight="1">
      <c r="A24" s="631"/>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3"/>
      <c r="AB24" s="651">
        <f>'商品情報_1_JP'!$AC$25</f>
        <v>0</v>
      </c>
      <c r="AC24" s="652"/>
      <c r="AD24" s="652"/>
      <c r="AE24" s="652"/>
      <c r="AF24" s="652"/>
      <c r="AG24" s="652"/>
      <c r="AH24" s="652"/>
      <c r="AI24" s="652"/>
      <c r="AJ24" s="652"/>
      <c r="AK24" s="652"/>
      <c r="AL24" s="652"/>
      <c r="AM24" s="653"/>
    </row>
    <row r="25" spans="1:39" ht="18.75">
      <c r="A25" s="631"/>
      <c r="B25" s="632"/>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3"/>
      <c r="AB25" s="654" t="s">
        <v>255</v>
      </c>
      <c r="AC25" s="654"/>
      <c r="AD25" s="654"/>
      <c r="AE25" s="654"/>
      <c r="AF25" s="654"/>
      <c r="AG25" s="654"/>
      <c r="AH25" s="654"/>
      <c r="AI25" s="654"/>
      <c r="AJ25" s="654"/>
      <c r="AK25" s="654"/>
      <c r="AL25" s="654"/>
      <c r="AM25" s="654"/>
    </row>
    <row r="26" spans="1:39" ht="18.75">
      <c r="A26" s="631"/>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3"/>
      <c r="AB26" s="655">
        <f>'商品情報_1_JP'!$AB$27</f>
        <v>0</v>
      </c>
      <c r="AC26" s="656"/>
      <c r="AD26" s="656"/>
      <c r="AE26" s="656"/>
      <c r="AF26" s="656"/>
      <c r="AG26" s="656"/>
      <c r="AH26" s="656"/>
      <c r="AI26" s="656"/>
      <c r="AJ26" s="656"/>
      <c r="AK26" s="656"/>
      <c r="AL26" s="657" t="s">
        <v>256</v>
      </c>
      <c r="AM26" s="658"/>
    </row>
    <row r="27" spans="1:39" ht="18.75">
      <c r="A27" s="631"/>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3"/>
      <c r="AB27" s="659" t="s">
        <v>257</v>
      </c>
      <c r="AC27" s="659"/>
      <c r="AD27" s="659"/>
      <c r="AE27" s="659"/>
      <c r="AF27" s="659"/>
      <c r="AG27" s="659"/>
      <c r="AH27" s="659"/>
      <c r="AI27" s="659"/>
      <c r="AJ27" s="659"/>
      <c r="AK27" s="659"/>
      <c r="AL27" s="659"/>
      <c r="AM27" s="659"/>
    </row>
    <row r="28" spans="1:39" ht="18.75">
      <c r="A28" s="634"/>
      <c r="B28" s="635"/>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6"/>
      <c r="AB28" s="655">
        <f>'商品情報_1_JP'!$AB$29</f>
        <v>0</v>
      </c>
      <c r="AC28" s="656"/>
      <c r="AD28" s="656"/>
      <c r="AE28" s="656"/>
      <c r="AF28" s="656"/>
      <c r="AG28" s="656"/>
      <c r="AH28" s="656"/>
      <c r="AI28" s="656"/>
      <c r="AJ28" s="656"/>
      <c r="AK28" s="656"/>
      <c r="AL28" s="660" t="s">
        <v>258</v>
      </c>
      <c r="AM28" s="661"/>
    </row>
    <row r="29" spans="1:26" ht="18.75">
      <c r="A29" s="139" t="s">
        <v>259</v>
      </c>
      <c r="B29" s="3"/>
      <c r="C29" s="3"/>
      <c r="D29" s="3"/>
      <c r="E29" s="3"/>
      <c r="F29" s="3"/>
      <c r="G29" s="3"/>
      <c r="H29" s="3"/>
      <c r="I29" s="3"/>
      <c r="J29" s="3"/>
      <c r="K29" s="3"/>
      <c r="L29" s="3"/>
      <c r="M29" s="10"/>
      <c r="N29" s="10"/>
      <c r="O29" s="10"/>
      <c r="P29" s="10"/>
      <c r="Q29" s="10"/>
      <c r="R29" s="10"/>
      <c r="S29" s="10"/>
      <c r="T29" s="10"/>
      <c r="U29" s="10"/>
      <c r="V29" s="10"/>
      <c r="W29" s="10"/>
      <c r="X29" s="10"/>
      <c r="Y29" s="10"/>
      <c r="Z29" s="46"/>
    </row>
    <row r="30" spans="1:39" ht="31.5" customHeight="1">
      <c r="A30" s="662">
        <f>'商品情報_1_JP'!$A$35</f>
        <v>0</v>
      </c>
      <c r="B30" s="663"/>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row>
    <row r="31" spans="1:39" ht="31.5" customHeight="1">
      <c r="A31" s="662"/>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row>
    <row r="32" spans="1:39" ht="31.5" customHeight="1">
      <c r="A32" s="662"/>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row>
    <row r="33" spans="1:39" ht="31.5" customHeight="1">
      <c r="A33" s="662"/>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63"/>
      <c r="AM33" s="663"/>
    </row>
    <row r="34" spans="1:39" s="13" customFormat="1" ht="9"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B34" s="40"/>
      <c r="AC34" s="40"/>
      <c r="AD34" s="40"/>
      <c r="AE34" s="40"/>
      <c r="AF34" s="40"/>
      <c r="AG34" s="40"/>
      <c r="AH34" s="40"/>
      <c r="AI34" s="40"/>
      <c r="AJ34" s="40"/>
      <c r="AK34" s="40"/>
      <c r="AL34" s="40"/>
      <c r="AM34" s="40"/>
    </row>
    <row r="35" spans="1:39" s="5" customFormat="1" ht="14.25">
      <c r="A35" s="664" t="s">
        <v>343</v>
      </c>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row>
    <row r="36" spans="1:39" ht="31.5" customHeight="1">
      <c r="A36" s="666" t="e">
        <f>商品情報_1_JP!#REF!</f>
        <v>#REF!</v>
      </c>
      <c r="B36" s="667"/>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7"/>
      <c r="AL36" s="667"/>
      <c r="AM36" s="668"/>
    </row>
    <row r="37" spans="1:39" ht="31.5" customHeight="1">
      <c r="A37" s="662"/>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9"/>
    </row>
    <row r="38" spans="1:39" ht="31.5" customHeight="1">
      <c r="A38" s="662"/>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9"/>
    </row>
    <row r="39" spans="1:39" ht="31.5" customHeight="1">
      <c r="A39" s="670"/>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2"/>
    </row>
    <row r="40" spans="1:39" s="13" customFormat="1" ht="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ht="18.75">
      <c r="A41" s="140" t="s">
        <v>260</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35.25" customHeight="1">
      <c r="A42" s="47" t="b">
        <f>'商品情報_1_JP'!$AO$61</f>
        <v>0</v>
      </c>
      <c r="B42" s="124">
        <f>IF(A42,"○","")</f>
      </c>
      <c r="C42" s="673" t="s">
        <v>261</v>
      </c>
      <c r="D42" s="673"/>
      <c r="E42" s="673"/>
      <c r="F42" s="673"/>
      <c r="G42" s="673"/>
      <c r="H42" s="673"/>
      <c r="I42" s="673"/>
      <c r="J42" s="673"/>
      <c r="K42" s="673"/>
      <c r="L42" s="125" t="b">
        <f>'商品情報_1_JP'!$AP$61</f>
        <v>0</v>
      </c>
      <c r="M42" s="124">
        <f>IF(L42,"○","")</f>
      </c>
      <c r="N42" s="674" t="s">
        <v>262</v>
      </c>
      <c r="O42" s="675"/>
      <c r="P42" s="675"/>
      <c r="Q42" s="675"/>
      <c r="R42" s="675"/>
      <c r="S42" s="675"/>
      <c r="T42" s="675"/>
      <c r="U42" s="675"/>
      <c r="V42" s="676"/>
      <c r="W42" s="126" t="b">
        <f>'商品情報_1_JP'!$AQ$61</f>
        <v>0</v>
      </c>
      <c r="X42" s="127">
        <f>IF(W42,"○","")</f>
      </c>
      <c r="Y42" s="674" t="s">
        <v>263</v>
      </c>
      <c r="Z42" s="675"/>
      <c r="AA42" s="675"/>
      <c r="AB42" s="675"/>
      <c r="AC42" s="675"/>
      <c r="AD42" s="675"/>
      <c r="AE42" s="676"/>
      <c r="AF42" s="126" t="b">
        <f>'商品情報_1_JP'!$AR$61</f>
        <v>0</v>
      </c>
      <c r="AG42" s="127">
        <f>IF(AF42,"○","")</f>
      </c>
      <c r="AH42" s="674" t="s">
        <v>264</v>
      </c>
      <c r="AI42" s="675"/>
      <c r="AJ42" s="675"/>
      <c r="AK42" s="675"/>
      <c r="AL42" s="675"/>
      <c r="AM42" s="676"/>
    </row>
    <row r="43" spans="1:39" ht="34.5" customHeight="1">
      <c r="A43" s="48" t="b">
        <f>'商品情報_1_JP'!$AO$62</f>
        <v>0</v>
      </c>
      <c r="B43" s="127">
        <f>IF(A43,"○","")</f>
      </c>
      <c r="C43" s="677" t="s">
        <v>265</v>
      </c>
      <c r="D43" s="677"/>
      <c r="E43" s="677"/>
      <c r="F43" s="677"/>
      <c r="G43" s="677"/>
      <c r="H43" s="677"/>
      <c r="I43" s="677"/>
      <c r="J43" s="677"/>
      <c r="K43" s="677"/>
      <c r="L43" s="126" t="b">
        <f>'商品情報_1_JP'!$AP$62</f>
        <v>0</v>
      </c>
      <c r="M43" s="127">
        <f>IF(L43,"○","")</f>
      </c>
      <c r="N43" s="678" t="s">
        <v>266</v>
      </c>
      <c r="O43" s="679"/>
      <c r="P43" s="679"/>
      <c r="Q43" s="680"/>
      <c r="R43" s="126" t="b">
        <f>'商品情報_1_JP'!$AQ$62</f>
        <v>0</v>
      </c>
      <c r="S43" s="127">
        <f>IF(R43,"○","")</f>
      </c>
      <c r="T43" s="681" t="s">
        <v>196</v>
      </c>
      <c r="U43" s="682"/>
      <c r="V43" s="682"/>
      <c r="W43" s="683"/>
      <c r="X43" s="126" t="b">
        <f>'商品情報_1_JP'!$AR$62</f>
        <v>0</v>
      </c>
      <c r="Y43" s="127">
        <f>IF(X43,"○","")</f>
      </c>
      <c r="Z43" s="678" t="s">
        <v>267</v>
      </c>
      <c r="AA43" s="679"/>
      <c r="AB43" s="679"/>
      <c r="AC43" s="680"/>
      <c r="AD43" s="126" t="b">
        <f>'商品情報_1_JP'!$AS$62</f>
        <v>0</v>
      </c>
      <c r="AE43" s="127">
        <f>IF(AD43,"○","")</f>
      </c>
      <c r="AF43" s="684" t="s">
        <v>268</v>
      </c>
      <c r="AG43" s="685"/>
      <c r="AH43" s="686"/>
      <c r="AI43" s="126" t="b">
        <f>'商品情報_1_JP'!$AT$62</f>
        <v>0</v>
      </c>
      <c r="AJ43" s="127">
        <f>IF(AI43,"○","")</f>
      </c>
      <c r="AK43" s="681" t="s">
        <v>269</v>
      </c>
      <c r="AL43" s="682"/>
      <c r="AM43" s="683"/>
    </row>
    <row r="44" spans="1:39" ht="7.5" customHeight="1">
      <c r="A44" s="6"/>
      <c r="B44" s="10"/>
      <c r="C44" s="98"/>
      <c r="D44" s="98"/>
      <c r="E44" s="98"/>
      <c r="F44" s="98"/>
      <c r="G44" s="98"/>
      <c r="H44" s="98"/>
      <c r="I44" s="98"/>
      <c r="J44" s="98"/>
      <c r="K44" s="98"/>
      <c r="L44" s="6"/>
      <c r="M44" s="10"/>
      <c r="N44" s="98"/>
      <c r="O44" s="98"/>
      <c r="P44" s="98"/>
      <c r="Q44" s="98"/>
      <c r="R44" s="98"/>
      <c r="S44" s="98"/>
      <c r="T44" s="98"/>
      <c r="U44" s="98"/>
      <c r="V44" s="98"/>
      <c r="W44" s="6"/>
      <c r="X44" s="10"/>
      <c r="Y44" s="98"/>
      <c r="Z44" s="98"/>
      <c r="AA44" s="98"/>
      <c r="AB44" s="98"/>
      <c r="AC44" s="98"/>
      <c r="AD44" s="98"/>
      <c r="AE44" s="98"/>
      <c r="AF44" s="98"/>
      <c r="AG44" s="98"/>
      <c r="AH44" s="98"/>
      <c r="AI44" s="98"/>
      <c r="AJ44" s="98"/>
      <c r="AK44" s="98"/>
      <c r="AL44" s="98"/>
      <c r="AM44" s="98"/>
    </row>
    <row r="45" spans="1:38" ht="18.75">
      <c r="A45" s="139" t="s">
        <v>270</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row>
    <row r="46" spans="1:38" ht="13.5" customHeight="1">
      <c r="A46" s="139" t="s">
        <v>271</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row>
    <row r="47" spans="1:39" ht="26.25" customHeight="1">
      <c r="A47" s="128" t="b">
        <f>'商品情報_1_JP'!$AO$66</f>
        <v>0</v>
      </c>
      <c r="B47" s="129">
        <f>IF(A47,"○","")</f>
      </c>
      <c r="C47" s="678" t="s">
        <v>272</v>
      </c>
      <c r="D47" s="679"/>
      <c r="E47" s="679"/>
      <c r="F47" s="679"/>
      <c r="G47" s="680"/>
      <c r="H47" s="128" t="b">
        <f>'商品情報_1_JP'!$AP$66</f>
        <v>0</v>
      </c>
      <c r="I47" s="129">
        <f>IF(H47,"○","")</f>
      </c>
      <c r="J47" s="678" t="s">
        <v>273</v>
      </c>
      <c r="K47" s="679"/>
      <c r="L47" s="679"/>
      <c r="M47" s="679"/>
      <c r="N47" s="679"/>
      <c r="O47" s="679"/>
      <c r="P47" s="680"/>
      <c r="Q47" s="128" t="b">
        <f>'商品情報_1_JP'!$AQ$66</f>
        <v>0</v>
      </c>
      <c r="R47" s="129">
        <f>IF(Q47,"○","")</f>
      </c>
      <c r="S47" s="678" t="s">
        <v>274</v>
      </c>
      <c r="T47" s="679"/>
      <c r="U47" s="679"/>
      <c r="V47" s="679"/>
      <c r="W47" s="679"/>
      <c r="X47" s="680"/>
      <c r="Y47" s="128" t="b">
        <f>'商品情報_1_JP'!$AR$66</f>
        <v>0</v>
      </c>
      <c r="Z47" s="129">
        <f>IF(Y47,"○","")</f>
      </c>
      <c r="AA47" s="678" t="s">
        <v>275</v>
      </c>
      <c r="AB47" s="679"/>
      <c r="AC47" s="679"/>
      <c r="AD47" s="679"/>
      <c r="AE47" s="680"/>
      <c r="AF47" s="130" t="b">
        <f>'商品情報_1_JP'!$AS$66</f>
        <v>0</v>
      </c>
      <c r="AG47" s="129">
        <f>IF(AF47,"○","")</f>
      </c>
      <c r="AH47" s="678" t="s">
        <v>276</v>
      </c>
      <c r="AI47" s="679"/>
      <c r="AJ47" s="679"/>
      <c r="AK47" s="679"/>
      <c r="AL47" s="679"/>
      <c r="AM47" s="85"/>
    </row>
    <row r="48" spans="1:38" ht="18.75">
      <c r="A48" s="139" t="s">
        <v>277</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row>
    <row r="49" spans="1:39" ht="24.75" customHeight="1">
      <c r="A49" s="128" t="b">
        <f>'商品情報_1_JP'!$AO$68</f>
        <v>0</v>
      </c>
      <c r="B49" s="129">
        <f>IF(A49,"○","")</f>
      </c>
      <c r="C49" s="687" t="s">
        <v>278</v>
      </c>
      <c r="D49" s="688"/>
      <c r="E49" s="688"/>
      <c r="F49" s="688"/>
      <c r="G49" s="688"/>
      <c r="H49" s="688"/>
      <c r="I49" s="688"/>
      <c r="J49" s="688"/>
      <c r="K49" s="688"/>
      <c r="L49" s="688"/>
      <c r="M49" s="689"/>
      <c r="N49" s="128" t="b">
        <f>'商品情報_1_JP'!$AP$68</f>
        <v>0</v>
      </c>
      <c r="O49" s="129">
        <f>IF(N49,"○","")</f>
      </c>
      <c r="P49" s="690" t="s">
        <v>279</v>
      </c>
      <c r="Q49" s="691"/>
      <c r="R49" s="691"/>
      <c r="S49" s="691"/>
      <c r="T49" s="691"/>
      <c r="U49" s="691"/>
      <c r="V49" s="691"/>
      <c r="W49" s="691"/>
      <c r="X49" s="691"/>
      <c r="Y49" s="691"/>
      <c r="Z49" s="692"/>
      <c r="AA49" s="128" t="b">
        <f>'商品情報_1_JP'!$AQ$68</f>
        <v>0</v>
      </c>
      <c r="AB49" s="129">
        <f>IF(AA49,"○","")</f>
      </c>
      <c r="AC49" s="690" t="s">
        <v>280</v>
      </c>
      <c r="AD49" s="691"/>
      <c r="AE49" s="691"/>
      <c r="AF49" s="691"/>
      <c r="AG49" s="691"/>
      <c r="AH49" s="691"/>
      <c r="AI49" s="691"/>
      <c r="AJ49" s="691"/>
      <c r="AK49" s="691"/>
      <c r="AL49" s="691"/>
      <c r="AM49" s="49"/>
    </row>
    <row r="50" spans="1:39" ht="18" customHeight="1">
      <c r="A50" s="141" t="s">
        <v>281</v>
      </c>
      <c r="B50" s="131"/>
      <c r="C50" s="132"/>
      <c r="D50" s="132"/>
      <c r="E50" s="132"/>
      <c r="F50" s="132"/>
      <c r="G50" s="132"/>
      <c r="H50" s="132"/>
      <c r="I50" s="132"/>
      <c r="J50" s="132"/>
      <c r="K50" s="132"/>
      <c r="L50" s="132"/>
      <c r="M50" s="132"/>
      <c r="N50" s="128"/>
      <c r="O50" s="131"/>
      <c r="P50" s="133"/>
      <c r="Q50" s="133"/>
      <c r="R50" s="133"/>
      <c r="S50" s="133"/>
      <c r="T50" s="133"/>
      <c r="U50" s="133"/>
      <c r="V50" s="133"/>
      <c r="W50" s="133"/>
      <c r="X50" s="133"/>
      <c r="Y50" s="133"/>
      <c r="Z50" s="133"/>
      <c r="AA50" s="128"/>
      <c r="AB50" s="131"/>
      <c r="AC50" s="133"/>
      <c r="AD50" s="133"/>
      <c r="AE50" s="133"/>
      <c r="AF50" s="133"/>
      <c r="AG50" s="133"/>
      <c r="AH50" s="133"/>
      <c r="AI50" s="133"/>
      <c r="AJ50" s="133"/>
      <c r="AK50" s="133"/>
      <c r="AL50" s="133"/>
      <c r="AM50" s="45"/>
    </row>
    <row r="51" spans="1:39" ht="21.75" customHeight="1">
      <c r="A51" s="693">
        <f>IF(ISNA(VLOOKUP('商品情報_1_JP'!A70,性別,5,FALSE))," ",VLOOKUP('商品情報_1_JP'!A70,性別,5,FALSE))</f>
        <v>0</v>
      </c>
      <c r="B51" s="694"/>
      <c r="C51" s="694"/>
      <c r="D51" s="694"/>
      <c r="E51" s="694"/>
      <c r="F51" s="694"/>
      <c r="G51" s="694"/>
      <c r="H51" s="694"/>
      <c r="I51" s="694"/>
      <c r="J51" s="694"/>
      <c r="K51" s="694"/>
      <c r="L51" s="694"/>
      <c r="M51" s="695"/>
      <c r="N51" s="6"/>
      <c r="O51" s="10"/>
      <c r="P51" s="45"/>
      <c r="Q51" s="45"/>
      <c r="R51" s="45"/>
      <c r="S51" s="45"/>
      <c r="T51" s="45"/>
      <c r="U51" s="45"/>
      <c r="V51" s="45"/>
      <c r="W51" s="45"/>
      <c r="X51" s="45"/>
      <c r="Y51" s="45"/>
      <c r="Z51" s="45"/>
      <c r="AA51" s="6"/>
      <c r="AB51" s="10"/>
      <c r="AC51" s="45"/>
      <c r="AD51" s="45"/>
      <c r="AE51" s="45"/>
      <c r="AF51" s="45"/>
      <c r="AG51" s="45"/>
      <c r="AH51" s="45"/>
      <c r="AI51" s="45"/>
      <c r="AJ51" s="45"/>
      <c r="AK51" s="45"/>
      <c r="AL51" s="45"/>
      <c r="AM51" s="45"/>
    </row>
    <row r="52" spans="1:39" ht="18.75">
      <c r="A52" s="139" t="s">
        <v>282</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68" ht="44.25" customHeight="1">
      <c r="A53" s="6" t="b">
        <f>'商品情報_1_JP'!$AO$73</f>
        <v>0</v>
      </c>
      <c r="B53" s="129">
        <f>IF(A53,"○","")</f>
      </c>
      <c r="C53" s="687" t="s">
        <v>283</v>
      </c>
      <c r="D53" s="688"/>
      <c r="E53" s="688"/>
      <c r="F53" s="688"/>
      <c r="G53" s="688"/>
      <c r="H53" s="688"/>
      <c r="I53" s="688"/>
      <c r="J53" s="688"/>
      <c r="K53" s="688"/>
      <c r="L53" s="689"/>
      <c r="M53" s="128" t="b">
        <f>'商品情報_1_JP'!$AP$73</f>
        <v>0</v>
      </c>
      <c r="N53" s="129">
        <f>IF(M53,"○","")</f>
      </c>
      <c r="O53" s="687" t="s">
        <v>284</v>
      </c>
      <c r="P53" s="688"/>
      <c r="Q53" s="688"/>
      <c r="R53" s="688"/>
      <c r="S53" s="688"/>
      <c r="T53" s="688"/>
      <c r="U53" s="688"/>
      <c r="V53" s="688"/>
      <c r="W53" s="688"/>
      <c r="X53" s="688"/>
      <c r="Y53" s="688"/>
      <c r="Z53" s="688"/>
      <c r="AA53" s="689"/>
      <c r="AB53" s="128" t="b">
        <f>'商品情報_1_JP'!$AQ$73</f>
        <v>0</v>
      </c>
      <c r="AC53" s="134">
        <f>IF(AB53,"○","")</f>
      </c>
      <c r="AD53" s="674" t="s">
        <v>285</v>
      </c>
      <c r="AE53" s="675"/>
      <c r="AF53" s="675"/>
      <c r="AG53" s="675"/>
      <c r="AH53" s="675"/>
      <c r="AI53" s="675"/>
      <c r="AJ53" s="675"/>
      <c r="AK53" s="688"/>
      <c r="AL53" s="688"/>
      <c r="AM53" s="689"/>
      <c r="BB53" s="696"/>
      <c r="BC53" s="696"/>
      <c r="BD53" s="696"/>
      <c r="BE53" s="696"/>
      <c r="BF53" s="696"/>
      <c r="BG53" s="696"/>
      <c r="BH53" s="696"/>
      <c r="BI53" s="696"/>
      <c r="BJ53" s="696"/>
      <c r="BK53" s="696"/>
      <c r="BL53" s="696"/>
      <c r="BM53" s="696"/>
      <c r="BN53" s="696"/>
      <c r="BO53" s="696"/>
      <c r="BP53" s="696"/>
    </row>
    <row r="54" spans="1:68" ht="44.25" customHeight="1" thickBot="1">
      <c r="A54" s="6" t="b">
        <f>'商品情報_1_JP'!$AO$74</f>
        <v>0</v>
      </c>
      <c r="B54" s="129">
        <f>IF(A54,"○","")</f>
      </c>
      <c r="C54" s="687" t="s">
        <v>286</v>
      </c>
      <c r="D54" s="688"/>
      <c r="E54" s="688"/>
      <c r="F54" s="688"/>
      <c r="G54" s="688"/>
      <c r="H54" s="688"/>
      <c r="I54" s="688"/>
      <c r="J54" s="688"/>
      <c r="K54" s="688"/>
      <c r="L54" s="689"/>
      <c r="M54" s="128" t="b">
        <f>'商品情報_1_JP'!$AP$74</f>
        <v>0</v>
      </c>
      <c r="N54" s="134">
        <f>IF(M54,"○","")</f>
      </c>
      <c r="O54" s="674" t="s">
        <v>287</v>
      </c>
      <c r="P54" s="675"/>
      <c r="Q54" s="675"/>
      <c r="R54" s="675"/>
      <c r="S54" s="675"/>
      <c r="T54" s="675"/>
      <c r="U54" s="675"/>
      <c r="V54" s="675"/>
      <c r="W54" s="675"/>
      <c r="X54" s="675"/>
      <c r="Y54" s="675"/>
      <c r="Z54" s="675"/>
      <c r="AA54" s="676"/>
      <c r="AB54" s="697">
        <f>'商品情報_1_JP'!$T$74</f>
        <v>0</v>
      </c>
      <c r="AC54" s="698"/>
      <c r="AD54" s="698"/>
      <c r="AE54" s="698"/>
      <c r="AF54" s="698"/>
      <c r="AG54" s="698"/>
      <c r="AH54" s="698"/>
      <c r="AI54" s="698"/>
      <c r="AJ54" s="698"/>
      <c r="AK54" s="698"/>
      <c r="AL54" s="698"/>
      <c r="AM54" s="135" t="s">
        <v>157</v>
      </c>
      <c r="BB54" s="696"/>
      <c r="BC54" s="696"/>
      <c r="BD54" s="696"/>
      <c r="BE54" s="696"/>
      <c r="BF54" s="696"/>
      <c r="BG54" s="696"/>
      <c r="BH54" s="696"/>
      <c r="BI54" s="696"/>
      <c r="BJ54" s="696"/>
      <c r="BK54" s="696"/>
      <c r="BL54" s="696"/>
      <c r="BM54" s="696"/>
      <c r="BN54" s="696"/>
      <c r="BO54" s="696"/>
      <c r="BP54" s="696"/>
    </row>
    <row r="55" spans="1:68" ht="35.25" customHeight="1" thickBot="1">
      <c r="A55" s="6" t="b">
        <f>'商品情報_1_JP'!$AO$75</f>
        <v>0</v>
      </c>
      <c r="B55" s="129">
        <f>IF(A55,"○","")</f>
      </c>
      <c r="C55" s="687" t="s">
        <v>288</v>
      </c>
      <c r="D55" s="688"/>
      <c r="E55" s="688"/>
      <c r="F55" s="688"/>
      <c r="G55" s="688"/>
      <c r="H55" s="688"/>
      <c r="I55" s="688"/>
      <c r="J55" s="688"/>
      <c r="K55" s="688"/>
      <c r="L55" s="688"/>
      <c r="M55" s="706">
        <f>'商品情報_1_JP'!$G$75</f>
        <v>0</v>
      </c>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8"/>
      <c r="BB55" s="696"/>
      <c r="BC55" s="696"/>
      <c r="BD55" s="696"/>
      <c r="BE55" s="696"/>
      <c r="BF55" s="696"/>
      <c r="BG55" s="696"/>
      <c r="BH55" s="696"/>
      <c r="BI55" s="696"/>
      <c r="BJ55" s="696"/>
      <c r="BK55" s="696"/>
      <c r="BL55" s="696"/>
      <c r="BM55" s="696"/>
      <c r="BN55" s="696"/>
      <c r="BO55" s="696"/>
      <c r="BP55" s="696"/>
    </row>
    <row r="56" spans="1:39" ht="12.75" customHeight="1">
      <c r="A56" s="6"/>
      <c r="B56" s="10"/>
      <c r="C56" s="98"/>
      <c r="D56" s="98"/>
      <c r="E56" s="98"/>
      <c r="F56" s="98"/>
      <c r="G56" s="98"/>
      <c r="H56" s="98"/>
      <c r="I56" s="98"/>
      <c r="J56" s="98"/>
      <c r="K56" s="98"/>
      <c r="L56" s="6"/>
      <c r="M56" s="10"/>
      <c r="N56" s="98"/>
      <c r="O56" s="98"/>
      <c r="P56" s="98"/>
      <c r="Q56" s="98"/>
      <c r="R56" s="98"/>
      <c r="S56" s="98"/>
      <c r="T56" s="98"/>
      <c r="U56" s="98"/>
      <c r="V56" s="98"/>
      <c r="W56" s="6"/>
      <c r="X56" s="10"/>
      <c r="Y56" s="98"/>
      <c r="Z56" s="98"/>
      <c r="AA56" s="98"/>
      <c r="AB56" s="98"/>
      <c r="AC56" s="98"/>
      <c r="AD56" s="98"/>
      <c r="AE56" s="98"/>
      <c r="AF56" s="98"/>
      <c r="AG56" s="98"/>
      <c r="AH56" s="98"/>
      <c r="AI56" s="98"/>
      <c r="AJ56" s="98"/>
      <c r="AK56" s="98"/>
      <c r="AL56" s="98"/>
      <c r="AM56" s="98"/>
    </row>
    <row r="57" spans="1:39" ht="27" customHeight="1">
      <c r="A57" s="139" t="s">
        <v>289</v>
      </c>
      <c r="B57" s="123"/>
      <c r="C57" s="123"/>
      <c r="D57" s="123"/>
      <c r="E57" s="123"/>
      <c r="S57" s="699" t="s">
        <v>104</v>
      </c>
      <c r="T57" s="699"/>
      <c r="U57" s="699"/>
      <c r="V57" s="699"/>
      <c r="W57" s="699"/>
      <c r="X57" s="699"/>
      <c r="Y57" s="699"/>
      <c r="AA57" s="700" t="s">
        <v>290</v>
      </c>
      <c r="AB57" s="700"/>
      <c r="AC57" s="700"/>
      <c r="AD57" s="700"/>
      <c r="AE57" s="700"/>
      <c r="AF57" s="700"/>
      <c r="AG57" s="700"/>
      <c r="AH57" s="700"/>
      <c r="AI57" s="700"/>
      <c r="AJ57" s="700"/>
      <c r="AK57" s="700"/>
      <c r="AL57" s="700"/>
      <c r="AM57" s="700"/>
    </row>
    <row r="58" spans="1:39" ht="48" customHeight="1">
      <c r="A58" s="6" t="b">
        <f>'商品情報_1_JP'!$AO$78</f>
        <v>0</v>
      </c>
      <c r="B58" s="9">
        <f>IF(A58,"○","")</f>
      </c>
      <c r="C58" s="687" t="s">
        <v>291</v>
      </c>
      <c r="D58" s="688"/>
      <c r="E58" s="688"/>
      <c r="F58" s="688"/>
      <c r="G58" s="688"/>
      <c r="H58" s="688"/>
      <c r="I58" s="689"/>
      <c r="J58" s="6" t="b">
        <f>'商品情報_1_JP'!$AP$78</f>
        <v>0</v>
      </c>
      <c r="K58" s="9">
        <f>IF(J58,"○","")</f>
      </c>
      <c r="L58" s="687" t="s">
        <v>292</v>
      </c>
      <c r="M58" s="688"/>
      <c r="N58" s="688"/>
      <c r="O58" s="688"/>
      <c r="P58" s="688"/>
      <c r="Q58" s="688"/>
      <c r="R58" s="689"/>
      <c r="S58" s="610">
        <f>'商品情報_1_JP'!$P$78</f>
        <v>0</v>
      </c>
      <c r="T58" s="611"/>
      <c r="U58" s="611"/>
      <c r="V58" s="8" t="s">
        <v>293</v>
      </c>
      <c r="W58" s="611">
        <f>'商品情報_1_JP'!$U$78</f>
        <v>0</v>
      </c>
      <c r="X58" s="611"/>
      <c r="Y58" s="701"/>
      <c r="Z58" s="55"/>
      <c r="AA58" s="702">
        <f>IF(ISNA(VLOOKUP('商品情報_1_JP'!AA78,ラベル,4,FALSE)),"",VLOOKUP('商品情報_1_JP'!AA78,ラベル,4,FALSE))</f>
      </c>
      <c r="AB58" s="703">
        <f>IF(ISNA(VLOOKUP('商品情報_1_JP'!AB79,ラベル,2,FALSE)),"",VLOOKUP('商品情報_1_JP'!AB79,ラベル,2,FALSE))</f>
      </c>
      <c r="AC58" s="703">
        <f>IF(ISNA(VLOOKUP('商品情報_1_JP'!AC79,ラベル,2,FALSE)),"",VLOOKUP('商品情報_1_JP'!AC79,ラベル,2,FALSE))</f>
      </c>
      <c r="AD58" s="703">
        <f>IF(ISNA(VLOOKUP('商品情報_1_JP'!AD79,ラベル,2,FALSE)),"",VLOOKUP('商品情報_1_JP'!AD79,ラベル,2,FALSE))</f>
      </c>
      <c r="AE58" s="703">
        <f>IF(ISNA(VLOOKUP('商品情報_1_JP'!AE79,ラベル,2,FALSE)),"",VLOOKUP('商品情報_1_JP'!AE79,ラベル,2,FALSE))</f>
      </c>
      <c r="AF58" s="703">
        <f>IF(ISNA(VLOOKUP('商品情報_1_JP'!AF79,ラベル,2,FALSE)),"",VLOOKUP('商品情報_1_JP'!AF79,ラベル,2,FALSE))</f>
      </c>
      <c r="AG58" s="703">
        <f>IF(ISNA(VLOOKUP('商品情報_1_JP'!AG79,ラベル,2,FALSE)),"",VLOOKUP('商品情報_1_JP'!AG79,ラベル,2,FALSE))</f>
      </c>
      <c r="AH58" s="703">
        <f>IF(ISNA(VLOOKUP('商品情報_1_JP'!AH79,ラベル,2,FALSE)),"",VLOOKUP('商品情報_1_JP'!AH79,ラベル,2,FALSE))</f>
      </c>
      <c r="AI58" s="703">
        <f>IF(ISNA(VLOOKUP('商品情報_1_JP'!AI79,ラベル,2,FALSE)),"",VLOOKUP('商品情報_1_JP'!AI79,ラベル,2,FALSE))</f>
      </c>
      <c r="AJ58" s="703">
        <f>IF(ISNA(VLOOKUP('商品情報_1_JP'!AJ79,ラベル,2,FALSE)),"",VLOOKUP('商品情報_1_JP'!AJ79,ラベル,2,FALSE))</f>
      </c>
      <c r="AK58" s="703">
        <f>IF(ISNA(VLOOKUP('商品情報_1_JP'!AK79,ラベル,2,FALSE)),"",VLOOKUP('商品情報_1_JP'!AK79,ラベル,2,FALSE))</f>
      </c>
      <c r="AL58" s="703">
        <f>IF(ISNA(VLOOKUP('商品情報_1_JP'!AL79,ラベル,2,FALSE)),"",VLOOKUP('商品情報_1_JP'!AL79,ラベル,2,FALSE))</f>
      </c>
      <c r="AM58" s="704">
        <f>IF(ISNA(VLOOKUP('商品情報_1_JP'!AM79,ラベル,2,FALSE)),"",VLOOKUP('商品情報_1_JP'!AM79,ラベル,2,FALSE))</f>
      </c>
    </row>
    <row r="59" ht="10.5" customHeight="1"/>
    <row r="60" spans="1:39" s="5" customFormat="1" ht="14.25">
      <c r="A60" s="654" t="s">
        <v>294</v>
      </c>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c r="AF60" s="705"/>
      <c r="AG60" s="705"/>
      <c r="AH60" s="705"/>
      <c r="AI60" s="705"/>
      <c r="AJ60" s="705"/>
      <c r="AK60" s="705"/>
      <c r="AL60" s="705"/>
      <c r="AM60" s="705"/>
    </row>
    <row r="61" spans="1:39" ht="42.75" customHeight="1">
      <c r="A61" s="666" t="e">
        <f>商品情報_1_JP!#REF!</f>
        <v>#REF!</v>
      </c>
      <c r="B61" s="667"/>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8"/>
    </row>
    <row r="62" spans="1:39" ht="42.75" customHeight="1">
      <c r="A62" s="662"/>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9"/>
    </row>
    <row r="63" spans="1:39" ht="42.75" customHeight="1">
      <c r="A63" s="662"/>
      <c r="B63" s="663"/>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9"/>
    </row>
    <row r="64" spans="1:39" ht="42.75" customHeight="1">
      <c r="A64" s="670"/>
      <c r="B64" s="671"/>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2"/>
    </row>
    <row r="65" spans="1:39" s="5" customFormat="1" ht="14.25">
      <c r="A65" s="654" t="s">
        <v>344</v>
      </c>
      <c r="B65" s="705"/>
      <c r="C65" s="705"/>
      <c r="D65" s="705"/>
      <c r="E65" s="705"/>
      <c r="F65" s="705"/>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row>
    <row r="66" spans="1:39" ht="42.75" customHeight="1">
      <c r="A66" s="666" t="e">
        <f>商品情報_1_JP!#REF!</f>
        <v>#REF!</v>
      </c>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c r="AK66" s="667"/>
      <c r="AL66" s="667"/>
      <c r="AM66" s="668"/>
    </row>
    <row r="67" spans="1:39" ht="42.75" customHeight="1">
      <c r="A67" s="662"/>
      <c r="B67" s="663"/>
      <c r="C67" s="663"/>
      <c r="D67" s="663"/>
      <c r="E67" s="663"/>
      <c r="F67" s="663"/>
      <c r="G67" s="663"/>
      <c r="H67" s="663"/>
      <c r="I67" s="663"/>
      <c r="J67" s="663"/>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c r="AH67" s="663"/>
      <c r="AI67" s="663"/>
      <c r="AJ67" s="663"/>
      <c r="AK67" s="663"/>
      <c r="AL67" s="663"/>
      <c r="AM67" s="669"/>
    </row>
    <row r="68" spans="1:39" ht="42.75" customHeight="1">
      <c r="A68" s="662"/>
      <c r="B68" s="663"/>
      <c r="C68" s="663"/>
      <c r="D68" s="663"/>
      <c r="E68" s="663"/>
      <c r="F68" s="663"/>
      <c r="G68" s="663"/>
      <c r="H68" s="663"/>
      <c r="I68" s="663"/>
      <c r="J68" s="663"/>
      <c r="K68" s="663"/>
      <c r="L68" s="663"/>
      <c r="M68" s="663"/>
      <c r="N68" s="663"/>
      <c r="O68" s="663"/>
      <c r="P68" s="663"/>
      <c r="Q68" s="663"/>
      <c r="R68" s="663"/>
      <c r="S68" s="663"/>
      <c r="T68" s="663"/>
      <c r="U68" s="663"/>
      <c r="V68" s="663"/>
      <c r="W68" s="663"/>
      <c r="X68" s="663"/>
      <c r="Y68" s="663"/>
      <c r="Z68" s="663"/>
      <c r="AA68" s="663"/>
      <c r="AB68" s="663"/>
      <c r="AC68" s="663"/>
      <c r="AD68" s="663"/>
      <c r="AE68" s="663"/>
      <c r="AF68" s="663"/>
      <c r="AG68" s="663"/>
      <c r="AH68" s="663"/>
      <c r="AI68" s="663"/>
      <c r="AJ68" s="663"/>
      <c r="AK68" s="663"/>
      <c r="AL68" s="663"/>
      <c r="AM68" s="669"/>
    </row>
    <row r="69" spans="1:39" ht="42.75" customHeight="1">
      <c r="A69" s="670"/>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671"/>
      <c r="AM69" s="672"/>
    </row>
  </sheetData>
  <sheetProtection selectLockedCells="1"/>
  <mergeCells count="99">
    <mergeCell ref="A60:AM60"/>
    <mergeCell ref="A61:AM64"/>
    <mergeCell ref="A65:AM65"/>
    <mergeCell ref="A66:AM69"/>
    <mergeCell ref="C55:L55"/>
    <mergeCell ref="M55:AM55"/>
    <mergeCell ref="BB55:BP55"/>
    <mergeCell ref="S57:Y57"/>
    <mergeCell ref="AA57:AM57"/>
    <mergeCell ref="C58:I58"/>
    <mergeCell ref="L58:R58"/>
    <mergeCell ref="S58:U58"/>
    <mergeCell ref="W58:Y58"/>
    <mergeCell ref="AA58:AM58"/>
    <mergeCell ref="A51:M51"/>
    <mergeCell ref="C53:L53"/>
    <mergeCell ref="O53:AA53"/>
    <mergeCell ref="AD53:AM53"/>
    <mergeCell ref="BB53:BP53"/>
    <mergeCell ref="C54:L54"/>
    <mergeCell ref="O54:AA54"/>
    <mergeCell ref="AB54:AL54"/>
    <mergeCell ref="BB54:BP54"/>
    <mergeCell ref="C47:G47"/>
    <mergeCell ref="J47:P47"/>
    <mergeCell ref="S47:X47"/>
    <mergeCell ref="AA47:AE47"/>
    <mergeCell ref="AH47:AL47"/>
    <mergeCell ref="C49:M49"/>
    <mergeCell ref="P49:Z49"/>
    <mergeCell ref="AC49:AL49"/>
    <mergeCell ref="C43:K43"/>
    <mergeCell ref="N43:Q43"/>
    <mergeCell ref="T43:W43"/>
    <mergeCell ref="Z43:AC43"/>
    <mergeCell ref="AF43:AH43"/>
    <mergeCell ref="AK43:AM43"/>
    <mergeCell ref="AB28:AK28"/>
    <mergeCell ref="AL28:AM28"/>
    <mergeCell ref="A30:AM33"/>
    <mergeCell ref="A35:AM35"/>
    <mergeCell ref="A36:AM39"/>
    <mergeCell ref="C42:K42"/>
    <mergeCell ref="N42:V42"/>
    <mergeCell ref="Y42:AE42"/>
    <mergeCell ref="AH42:AM42"/>
    <mergeCell ref="AB23:AM23"/>
    <mergeCell ref="AB24:AM24"/>
    <mergeCell ref="AB25:AM25"/>
    <mergeCell ref="AB26:AK26"/>
    <mergeCell ref="AL26:AM26"/>
    <mergeCell ref="AB27:AM27"/>
    <mergeCell ref="AB19:AM19"/>
    <mergeCell ref="AB20:AK20"/>
    <mergeCell ref="AL20:AM20"/>
    <mergeCell ref="AB21:AM21"/>
    <mergeCell ref="AB22:AF22"/>
    <mergeCell ref="AG22:AJ22"/>
    <mergeCell ref="AK22:AM22"/>
    <mergeCell ref="AB17:AD17"/>
    <mergeCell ref="AE17:AK17"/>
    <mergeCell ref="AL17:AM17"/>
    <mergeCell ref="AB18:AD18"/>
    <mergeCell ref="AE18:AK18"/>
    <mergeCell ref="AL18:AM18"/>
    <mergeCell ref="AB15:AD15"/>
    <mergeCell ref="AE15:AK15"/>
    <mergeCell ref="AL15:AM15"/>
    <mergeCell ref="AB16:AD16"/>
    <mergeCell ref="AE16:AK16"/>
    <mergeCell ref="AL16:AM16"/>
    <mergeCell ref="AB12:AD12"/>
    <mergeCell ref="AE12:AK12"/>
    <mergeCell ref="AL12:AM12"/>
    <mergeCell ref="AB14:AD14"/>
    <mergeCell ref="AE14:AK14"/>
    <mergeCell ref="AL14:AM14"/>
    <mergeCell ref="AB10:AD10"/>
    <mergeCell ref="AE10:AK10"/>
    <mergeCell ref="AL10:AM10"/>
    <mergeCell ref="AB11:AD11"/>
    <mergeCell ref="AE11:AK11"/>
    <mergeCell ref="AL11:AM11"/>
    <mergeCell ref="A4:Z4"/>
    <mergeCell ref="A5:Z6"/>
    <mergeCell ref="AB5:AM6"/>
    <mergeCell ref="A7:Z28"/>
    <mergeCell ref="AB8:AD8"/>
    <mergeCell ref="AE8:AK8"/>
    <mergeCell ref="AL8:AM8"/>
    <mergeCell ref="AB9:AD9"/>
    <mergeCell ref="AE9:AK9"/>
    <mergeCell ref="AL9:AM9"/>
    <mergeCell ref="A1:E1"/>
    <mergeCell ref="F1:H1"/>
    <mergeCell ref="I1:AB1"/>
    <mergeCell ref="AC1:AH1"/>
    <mergeCell ref="AI1:AM1"/>
    <mergeCell ref="A3:AM3"/>
  </mergeCells>
  <dataValidations count="1">
    <dataValidation allowBlank="1" showInputMessage="1" showErrorMessage="1" imeMode="halfAlpha" sqref="AG22:AJ22"/>
  </dataValidations>
  <printOptions/>
  <pageMargins left="0.7" right="0.7" top="0.9079545454545455" bottom="0.75" header="0.3" footer="0.3"/>
  <pageSetup horizontalDpi="600" verticalDpi="600" orientation="portrait" paperSize="9" scale="94" r:id="rId4"/>
  <headerFooter>
    <oddHeader>&amp;L&amp;"メイリオ,レギュラー"&amp;16at JETRO Business Meetings in Nagoya</oddHeader>
    <oddFooter>&amp;R&amp;G</oddFooter>
  </headerFooter>
  <rowBreaks count="1" manualBreakCount="1">
    <brk id="40" max="38" man="1"/>
  </rowBreaks>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1">
    <tabColor theme="6"/>
  </sheetPr>
  <dimension ref="A1:BP69"/>
  <sheetViews>
    <sheetView showGridLines="0" showZeros="0" view="pageBreakPreview" zoomScaleSheetLayoutView="100" zoomScalePageLayoutView="110" workbookViewId="0" topLeftCell="A1">
      <selection activeCell="AE14" sqref="AE14:AK14"/>
    </sheetView>
  </sheetViews>
  <sheetFormatPr defaultColWidth="9.140625" defaultRowHeight="15"/>
  <cols>
    <col min="1" max="27" width="2.28125" style="1" customWidth="1"/>
    <col min="28" max="30" width="2.7109375" style="1" customWidth="1"/>
    <col min="31" max="32" width="2.28125" style="1" customWidth="1"/>
    <col min="33" max="39" width="2.8515625" style="1" customWidth="1"/>
    <col min="40" max="52" width="2.28125" style="1" customWidth="1"/>
    <col min="53" max="16384" width="9.00390625" style="1" customWidth="1"/>
  </cols>
  <sheetData>
    <row r="1" spans="1:39" ht="33" customHeight="1">
      <c r="A1" s="609" t="s">
        <v>241</v>
      </c>
      <c r="B1" s="609"/>
      <c r="C1" s="609"/>
      <c r="D1" s="609"/>
      <c r="E1" s="609"/>
      <c r="F1" s="610" t="e">
        <f>企業情報!#REF!</f>
        <v>#REF!</v>
      </c>
      <c r="G1" s="611"/>
      <c r="H1" s="611"/>
      <c r="I1" s="612">
        <f>'企業情報'!$Y$5</f>
        <v>0</v>
      </c>
      <c r="J1" s="612"/>
      <c r="K1" s="612"/>
      <c r="L1" s="612"/>
      <c r="M1" s="612"/>
      <c r="N1" s="612"/>
      <c r="O1" s="612"/>
      <c r="P1" s="612"/>
      <c r="Q1" s="612"/>
      <c r="R1" s="612"/>
      <c r="S1" s="612"/>
      <c r="T1" s="612"/>
      <c r="U1" s="612"/>
      <c r="V1" s="612"/>
      <c r="W1" s="612"/>
      <c r="X1" s="612"/>
      <c r="Y1" s="612"/>
      <c r="Z1" s="612"/>
      <c r="AA1" s="612"/>
      <c r="AB1" s="612"/>
      <c r="AC1" s="613" t="s">
        <v>341</v>
      </c>
      <c r="AD1" s="614"/>
      <c r="AE1" s="614"/>
      <c r="AF1" s="614"/>
      <c r="AG1" s="614"/>
      <c r="AH1" s="615"/>
      <c r="AI1" s="616" t="e">
        <f>#REF!</f>
        <v>#REF!</v>
      </c>
      <c r="AJ1" s="617"/>
      <c r="AK1" s="617"/>
      <c r="AL1" s="617"/>
      <c r="AM1" s="618"/>
    </row>
    <row r="2" ht="10.5" customHeight="1"/>
    <row r="3" spans="1:39" ht="11.25" customHeight="1">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row>
    <row r="4" spans="1:35" ht="18.75">
      <c r="A4" s="620" t="s">
        <v>242</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B4" s="137" t="s">
        <v>180</v>
      </c>
      <c r="AC4" s="97"/>
      <c r="AD4" s="97"/>
      <c r="AE4" s="103"/>
      <c r="AF4" s="97"/>
      <c r="AG4" s="97"/>
      <c r="AH4" s="97"/>
      <c r="AI4" s="97"/>
    </row>
    <row r="5" spans="1:39" ht="18.75" customHeight="1">
      <c r="A5" s="621" t="e">
        <f>#REF!</f>
        <v>#REF!</v>
      </c>
      <c r="B5" s="622"/>
      <c r="C5" s="622"/>
      <c r="D5" s="622"/>
      <c r="E5" s="622"/>
      <c r="F5" s="622"/>
      <c r="G5" s="622"/>
      <c r="H5" s="622"/>
      <c r="I5" s="622"/>
      <c r="J5" s="622"/>
      <c r="K5" s="622"/>
      <c r="L5" s="622"/>
      <c r="M5" s="622"/>
      <c r="N5" s="622"/>
      <c r="O5" s="622"/>
      <c r="P5" s="622"/>
      <c r="Q5" s="622"/>
      <c r="R5" s="622"/>
      <c r="S5" s="622"/>
      <c r="T5" s="622"/>
      <c r="U5" s="622"/>
      <c r="V5" s="622"/>
      <c r="W5" s="622"/>
      <c r="X5" s="622"/>
      <c r="Y5" s="622"/>
      <c r="Z5" s="623"/>
      <c r="AB5" s="627" t="e">
        <f>IF(ISNA(VLOOKUP(#REF!,品種・品目,5,FALSE)),"",VLOOKUP(#REF!,品種・品目,5,FALSE))</f>
        <v>#REF!</v>
      </c>
      <c r="AC5" s="627"/>
      <c r="AD5" s="627"/>
      <c r="AE5" s="627"/>
      <c r="AF5" s="627"/>
      <c r="AG5" s="627"/>
      <c r="AH5" s="627"/>
      <c r="AI5" s="627"/>
      <c r="AJ5" s="627"/>
      <c r="AK5" s="627"/>
      <c r="AL5" s="627"/>
      <c r="AM5" s="627"/>
    </row>
    <row r="6" spans="1:39" ht="18.75" customHeight="1">
      <c r="A6" s="624"/>
      <c r="B6" s="625"/>
      <c r="C6" s="625"/>
      <c r="D6" s="625"/>
      <c r="E6" s="625"/>
      <c r="F6" s="625"/>
      <c r="G6" s="625"/>
      <c r="H6" s="625"/>
      <c r="I6" s="625"/>
      <c r="J6" s="625"/>
      <c r="K6" s="625"/>
      <c r="L6" s="625"/>
      <c r="M6" s="625"/>
      <c r="N6" s="625"/>
      <c r="O6" s="625"/>
      <c r="P6" s="625"/>
      <c r="Q6" s="625"/>
      <c r="R6" s="625"/>
      <c r="S6" s="625"/>
      <c r="T6" s="625"/>
      <c r="U6" s="625"/>
      <c r="V6" s="625"/>
      <c r="W6" s="625"/>
      <c r="X6" s="625"/>
      <c r="Y6" s="625"/>
      <c r="Z6" s="626"/>
      <c r="AB6" s="627"/>
      <c r="AC6" s="627"/>
      <c r="AD6" s="627"/>
      <c r="AE6" s="627"/>
      <c r="AF6" s="627"/>
      <c r="AG6" s="627"/>
      <c r="AH6" s="627"/>
      <c r="AI6" s="627"/>
      <c r="AJ6" s="627"/>
      <c r="AK6" s="627"/>
      <c r="AL6" s="627"/>
      <c r="AM6" s="627"/>
    </row>
    <row r="7" spans="1:35" ht="18.75" customHeight="1">
      <c r="A7" s="709" t="s">
        <v>243</v>
      </c>
      <c r="B7" s="629"/>
      <c r="C7" s="629"/>
      <c r="D7" s="629"/>
      <c r="E7" s="629"/>
      <c r="F7" s="629"/>
      <c r="G7" s="629"/>
      <c r="H7" s="629"/>
      <c r="I7" s="629"/>
      <c r="J7" s="629"/>
      <c r="K7" s="629"/>
      <c r="L7" s="629"/>
      <c r="M7" s="629"/>
      <c r="N7" s="629"/>
      <c r="O7" s="629"/>
      <c r="P7" s="629"/>
      <c r="Q7" s="629"/>
      <c r="R7" s="629"/>
      <c r="S7" s="629"/>
      <c r="T7" s="629"/>
      <c r="U7" s="629"/>
      <c r="V7" s="629"/>
      <c r="W7" s="629"/>
      <c r="X7" s="629"/>
      <c r="Y7" s="629"/>
      <c r="Z7" s="630"/>
      <c r="AB7" s="137" t="s">
        <v>244</v>
      </c>
      <c r="AC7" s="122"/>
      <c r="AD7" s="122"/>
      <c r="AE7" s="11"/>
      <c r="AF7" s="11"/>
      <c r="AG7" s="11"/>
      <c r="AH7" s="11"/>
      <c r="AI7" s="11"/>
    </row>
    <row r="8" spans="1:39" ht="18.75" customHeight="1">
      <c r="A8" s="631"/>
      <c r="B8" s="632"/>
      <c r="C8" s="632"/>
      <c r="D8" s="632"/>
      <c r="E8" s="632"/>
      <c r="F8" s="632"/>
      <c r="G8" s="632"/>
      <c r="H8" s="632"/>
      <c r="I8" s="632"/>
      <c r="J8" s="632"/>
      <c r="K8" s="632"/>
      <c r="L8" s="632"/>
      <c r="M8" s="632"/>
      <c r="N8" s="632"/>
      <c r="O8" s="632"/>
      <c r="P8" s="632"/>
      <c r="Q8" s="632"/>
      <c r="R8" s="632"/>
      <c r="S8" s="632"/>
      <c r="T8" s="632"/>
      <c r="U8" s="632"/>
      <c r="V8" s="632"/>
      <c r="W8" s="632"/>
      <c r="X8" s="632"/>
      <c r="Y8" s="632"/>
      <c r="Z8" s="633"/>
      <c r="AB8" s="637" t="s">
        <v>245</v>
      </c>
      <c r="AC8" s="637"/>
      <c r="AD8" s="637"/>
      <c r="AE8" s="638" t="e">
        <f>#REF!</f>
        <v>#REF!</v>
      </c>
      <c r="AF8" s="638"/>
      <c r="AG8" s="638"/>
      <c r="AH8" s="638"/>
      <c r="AI8" s="638"/>
      <c r="AJ8" s="638"/>
      <c r="AK8" s="638"/>
      <c r="AL8" s="627" t="e">
        <f>#REF!</f>
        <v>#REF!</v>
      </c>
      <c r="AM8" s="627"/>
    </row>
    <row r="9" spans="1:39" ht="18.75">
      <c r="A9" s="631"/>
      <c r="B9" s="632"/>
      <c r="C9" s="632"/>
      <c r="D9" s="632"/>
      <c r="E9" s="632"/>
      <c r="F9" s="632"/>
      <c r="G9" s="632"/>
      <c r="H9" s="632"/>
      <c r="I9" s="632"/>
      <c r="J9" s="632"/>
      <c r="K9" s="632"/>
      <c r="L9" s="632"/>
      <c r="M9" s="632"/>
      <c r="N9" s="632"/>
      <c r="O9" s="632"/>
      <c r="P9" s="632"/>
      <c r="Q9" s="632"/>
      <c r="R9" s="632"/>
      <c r="S9" s="632"/>
      <c r="T9" s="632"/>
      <c r="U9" s="632"/>
      <c r="V9" s="632"/>
      <c r="W9" s="632"/>
      <c r="X9" s="632"/>
      <c r="Y9" s="632"/>
      <c r="Z9" s="633"/>
      <c r="AB9" s="637" t="s">
        <v>246</v>
      </c>
      <c r="AC9" s="639"/>
      <c r="AD9" s="639"/>
      <c r="AE9" s="638" t="e">
        <f>#REF!</f>
        <v>#REF!</v>
      </c>
      <c r="AF9" s="638"/>
      <c r="AG9" s="638"/>
      <c r="AH9" s="638"/>
      <c r="AI9" s="638"/>
      <c r="AJ9" s="638"/>
      <c r="AK9" s="638"/>
      <c r="AL9" s="627" t="e">
        <f>#REF!</f>
        <v>#REF!</v>
      </c>
      <c r="AM9" s="627"/>
    </row>
    <row r="10" spans="1:39" ht="18.75">
      <c r="A10" s="631"/>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3"/>
      <c r="AB10" s="637" t="s">
        <v>247</v>
      </c>
      <c r="AC10" s="639"/>
      <c r="AD10" s="639"/>
      <c r="AE10" s="638" t="e">
        <f>#REF!</f>
        <v>#REF!</v>
      </c>
      <c r="AF10" s="638"/>
      <c r="AG10" s="638"/>
      <c r="AH10" s="638"/>
      <c r="AI10" s="638"/>
      <c r="AJ10" s="638"/>
      <c r="AK10" s="638"/>
      <c r="AL10" s="627" t="e">
        <f>#REF!</f>
        <v>#REF!</v>
      </c>
      <c r="AM10" s="627"/>
    </row>
    <row r="11" spans="1:39" ht="18.75">
      <c r="A11" s="631"/>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3"/>
      <c r="AB11" s="637" t="s">
        <v>248</v>
      </c>
      <c r="AC11" s="639"/>
      <c r="AD11" s="639"/>
      <c r="AE11" s="638" t="e">
        <f>#REF!</f>
        <v>#REF!</v>
      </c>
      <c r="AF11" s="638"/>
      <c r="AG11" s="638"/>
      <c r="AH11" s="638"/>
      <c r="AI11" s="638"/>
      <c r="AJ11" s="638"/>
      <c r="AK11" s="638"/>
      <c r="AL11" s="627" t="e">
        <f>#REF!</f>
        <v>#REF!</v>
      </c>
      <c r="AM11" s="627"/>
    </row>
    <row r="12" spans="1:39" ht="18.75">
      <c r="A12" s="631"/>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3"/>
      <c r="AB12" s="637" t="s">
        <v>249</v>
      </c>
      <c r="AC12" s="637"/>
      <c r="AD12" s="637"/>
      <c r="AE12" s="638" t="e">
        <f>#REF!</f>
        <v>#REF!</v>
      </c>
      <c r="AF12" s="638"/>
      <c r="AG12" s="638"/>
      <c r="AH12" s="638"/>
      <c r="AI12" s="638"/>
      <c r="AJ12" s="638"/>
      <c r="AK12" s="638"/>
      <c r="AL12" s="627" t="e">
        <f>#REF!</f>
        <v>#REF!</v>
      </c>
      <c r="AM12" s="627"/>
    </row>
    <row r="13" spans="1:35" ht="18.75" customHeight="1">
      <c r="A13" s="631"/>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3"/>
      <c r="AB13" s="137" t="s">
        <v>250</v>
      </c>
      <c r="AC13" s="138"/>
      <c r="AD13" s="138"/>
      <c r="AE13" s="11"/>
      <c r="AF13" s="11"/>
      <c r="AG13" s="11"/>
      <c r="AH13" s="11"/>
      <c r="AI13" s="11"/>
    </row>
    <row r="14" spans="1:39" ht="17.25" customHeight="1">
      <c r="A14" s="631"/>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3"/>
      <c r="AB14" s="637" t="s">
        <v>245</v>
      </c>
      <c r="AC14" s="637"/>
      <c r="AD14" s="637"/>
      <c r="AE14" s="638" t="e">
        <f>#REF!</f>
        <v>#REF!</v>
      </c>
      <c r="AF14" s="638"/>
      <c r="AG14" s="638"/>
      <c r="AH14" s="638"/>
      <c r="AI14" s="638"/>
      <c r="AJ14" s="638"/>
      <c r="AK14" s="638"/>
      <c r="AL14" s="627" t="e">
        <f>#REF!</f>
        <v>#REF!</v>
      </c>
      <c r="AM14" s="627"/>
    </row>
    <row r="15" spans="1:39" ht="17.25" customHeight="1">
      <c r="A15" s="631"/>
      <c r="B15" s="632"/>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3"/>
      <c r="AB15" s="637" t="s">
        <v>251</v>
      </c>
      <c r="AC15" s="639"/>
      <c r="AD15" s="639"/>
      <c r="AE15" s="638" t="e">
        <f>#REF!</f>
        <v>#REF!</v>
      </c>
      <c r="AF15" s="638"/>
      <c r="AG15" s="638"/>
      <c r="AH15" s="638"/>
      <c r="AI15" s="638"/>
      <c r="AJ15" s="638"/>
      <c r="AK15" s="638"/>
      <c r="AL15" s="627" t="e">
        <f>#REF!</f>
        <v>#REF!</v>
      </c>
      <c r="AM15" s="627"/>
    </row>
    <row r="16" spans="1:39" ht="17.25" customHeight="1">
      <c r="A16" s="631"/>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3"/>
      <c r="AB16" s="637" t="s">
        <v>247</v>
      </c>
      <c r="AC16" s="639"/>
      <c r="AD16" s="639"/>
      <c r="AE16" s="638" t="e">
        <f>#REF!</f>
        <v>#REF!</v>
      </c>
      <c r="AF16" s="638"/>
      <c r="AG16" s="638"/>
      <c r="AH16" s="638"/>
      <c r="AI16" s="638"/>
      <c r="AJ16" s="638"/>
      <c r="AK16" s="638"/>
      <c r="AL16" s="627" t="e">
        <f>#REF!</f>
        <v>#REF!</v>
      </c>
      <c r="AM16" s="627"/>
    </row>
    <row r="17" spans="1:39" ht="17.25" customHeight="1">
      <c r="A17" s="631"/>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3"/>
      <c r="AB17" s="637" t="s">
        <v>248</v>
      </c>
      <c r="AC17" s="639"/>
      <c r="AD17" s="639"/>
      <c r="AE17" s="638" t="e">
        <f>#REF!</f>
        <v>#REF!</v>
      </c>
      <c r="AF17" s="638"/>
      <c r="AG17" s="638"/>
      <c r="AH17" s="638"/>
      <c r="AI17" s="638"/>
      <c r="AJ17" s="638"/>
      <c r="AK17" s="638"/>
      <c r="AL17" s="627" t="e">
        <f>#REF!</f>
        <v>#REF!</v>
      </c>
      <c r="AM17" s="627"/>
    </row>
    <row r="18" spans="1:39" ht="17.25" customHeight="1">
      <c r="A18" s="631"/>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3"/>
      <c r="AB18" s="640" t="s">
        <v>252</v>
      </c>
      <c r="AC18" s="641"/>
      <c r="AD18" s="642"/>
      <c r="AE18" s="638" t="e">
        <f>#REF!</f>
        <v>#REF!</v>
      </c>
      <c r="AF18" s="638"/>
      <c r="AG18" s="638"/>
      <c r="AH18" s="638"/>
      <c r="AI18" s="638"/>
      <c r="AJ18" s="638"/>
      <c r="AK18" s="638"/>
      <c r="AL18" s="643" t="e">
        <f>IF(ISNA(VLOOKUP(#REF!,ケース,5,FALSE)),"",VLOOKUP(#REF!,ケース,5,FALSE))</f>
        <v>#REF!</v>
      </c>
      <c r="AM18" s="643"/>
    </row>
    <row r="19" spans="1:39" ht="17.25" customHeight="1">
      <c r="A19" s="631"/>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3"/>
      <c r="AB19" s="644" t="s">
        <v>342</v>
      </c>
      <c r="AC19" s="644"/>
      <c r="AD19" s="644"/>
      <c r="AE19" s="644"/>
      <c r="AF19" s="644"/>
      <c r="AG19" s="644"/>
      <c r="AH19" s="644"/>
      <c r="AI19" s="644"/>
      <c r="AJ19" s="644"/>
      <c r="AK19" s="644"/>
      <c r="AL19" s="644"/>
      <c r="AM19" s="644"/>
    </row>
    <row r="20" spans="1:39" ht="17.25" customHeight="1">
      <c r="A20" s="631"/>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3"/>
      <c r="AB20" s="645" t="e">
        <f>#REF!</f>
        <v>#REF!</v>
      </c>
      <c r="AC20" s="646"/>
      <c r="AD20" s="646"/>
      <c r="AE20" s="646"/>
      <c r="AF20" s="646"/>
      <c r="AG20" s="646"/>
      <c r="AH20" s="646"/>
      <c r="AI20" s="646"/>
      <c r="AJ20" s="646"/>
      <c r="AK20" s="647"/>
      <c r="AL20" s="643" t="e">
        <f>IF(ISNA(VLOOKUP(#REF!,ロット,5,FALSE)),"",VLOOKUP(#REF!,ロット,5,FALSE))</f>
        <v>#REF!</v>
      </c>
      <c r="AM20" s="643"/>
    </row>
    <row r="21" spans="1:39" ht="18.75">
      <c r="A21" s="631"/>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3"/>
      <c r="AB21" s="620" t="s">
        <v>253</v>
      </c>
      <c r="AC21" s="620"/>
      <c r="AD21" s="620"/>
      <c r="AE21" s="620"/>
      <c r="AF21" s="620"/>
      <c r="AG21" s="620"/>
      <c r="AH21" s="620"/>
      <c r="AI21" s="620"/>
      <c r="AJ21" s="620"/>
      <c r="AK21" s="620"/>
      <c r="AL21" s="620"/>
      <c r="AM21" s="620"/>
    </row>
    <row r="22" spans="1:39" ht="33" customHeight="1">
      <c r="A22" s="631"/>
      <c r="B22" s="632"/>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3"/>
      <c r="AB22" s="461" t="e">
        <f>IF(ISNA(VLOOKUP(#REF!,賞味期限_前,4,FALSE)),"",VLOOKUP(#REF!,賞味期限_前,4,FALSE))</f>
        <v>#REF!</v>
      </c>
      <c r="AC22" s="462">
        <f>IF(ISNA(VLOOKUP('商品情報_1_JP'!X23,賞味期限_前,2,FALSE)),"",VLOOKUP('商品情報_1_JP'!X23,賞味期限_前,2,FALSE))</f>
      </c>
      <c r="AD22" s="462">
        <f>IF(ISNA(VLOOKUP('商品情報_1_JP'!Y23,賞味期限_前,2,FALSE)),"",VLOOKUP('商品情報_1_JP'!Y23,賞味期限_前,2,FALSE))</f>
      </c>
      <c r="AE22" s="462">
        <f>IF(ISNA(VLOOKUP('商品情報_1_JP'!Z23,賞味期限_前,2,FALSE)),"",VLOOKUP('商品情報_1_JP'!Z23,賞味期限_前,2,FALSE))</f>
      </c>
      <c r="AF22" s="463">
        <f>IF(ISNA(VLOOKUP('商品情報_1_JP'!AA23,賞味期限_前,2,FALSE)),"",VLOOKUP('商品情報_1_JP'!AA23,賞味期限_前,2,FALSE))</f>
      </c>
      <c r="AG22" s="648" t="e">
        <f>#REF!</f>
        <v>#REF!</v>
      </c>
      <c r="AH22" s="649"/>
      <c r="AI22" s="649"/>
      <c r="AJ22" s="650"/>
      <c r="AK22" s="433" t="e">
        <f>IF(ISNA(VLOOKUP(#REF!,賞味期限_単位,5,FALSE)),"",VLOOKUP(#REF!,賞味期限_単位,5,FALSE))</f>
        <v>#REF!</v>
      </c>
      <c r="AL22" s="434"/>
      <c r="AM22" s="435"/>
    </row>
    <row r="23" spans="1:39" ht="18.75">
      <c r="A23" s="631"/>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3"/>
      <c r="AB23" s="620" t="s">
        <v>254</v>
      </c>
      <c r="AC23" s="644"/>
      <c r="AD23" s="644"/>
      <c r="AE23" s="644"/>
      <c r="AF23" s="644"/>
      <c r="AG23" s="644"/>
      <c r="AH23" s="644"/>
      <c r="AI23" s="644"/>
      <c r="AJ23" s="644"/>
      <c r="AK23" s="644"/>
      <c r="AL23" s="644"/>
      <c r="AM23" s="644"/>
    </row>
    <row r="24" spans="1:39" ht="33" customHeight="1">
      <c r="A24" s="631"/>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3"/>
      <c r="AB24" s="651" t="e">
        <f>#REF!</f>
        <v>#REF!</v>
      </c>
      <c r="AC24" s="652"/>
      <c r="AD24" s="652"/>
      <c r="AE24" s="652"/>
      <c r="AF24" s="652"/>
      <c r="AG24" s="652"/>
      <c r="AH24" s="652"/>
      <c r="AI24" s="652"/>
      <c r="AJ24" s="652"/>
      <c r="AK24" s="652"/>
      <c r="AL24" s="652"/>
      <c r="AM24" s="653"/>
    </row>
    <row r="25" spans="1:39" ht="18.75">
      <c r="A25" s="631"/>
      <c r="B25" s="632"/>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3"/>
      <c r="AB25" s="654" t="s">
        <v>255</v>
      </c>
      <c r="AC25" s="654"/>
      <c r="AD25" s="654"/>
      <c r="AE25" s="654"/>
      <c r="AF25" s="654"/>
      <c r="AG25" s="654"/>
      <c r="AH25" s="654"/>
      <c r="AI25" s="654"/>
      <c r="AJ25" s="654"/>
      <c r="AK25" s="654"/>
      <c r="AL25" s="654"/>
      <c r="AM25" s="654"/>
    </row>
    <row r="26" spans="1:39" ht="18.75">
      <c r="A26" s="631"/>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3"/>
      <c r="AB26" s="655" t="e">
        <f>#REF!</f>
        <v>#REF!</v>
      </c>
      <c r="AC26" s="656"/>
      <c r="AD26" s="656"/>
      <c r="AE26" s="656"/>
      <c r="AF26" s="656"/>
      <c r="AG26" s="656"/>
      <c r="AH26" s="656"/>
      <c r="AI26" s="656"/>
      <c r="AJ26" s="656"/>
      <c r="AK26" s="656"/>
      <c r="AL26" s="657" t="s">
        <v>256</v>
      </c>
      <c r="AM26" s="658"/>
    </row>
    <row r="27" spans="1:39" ht="18.75">
      <c r="A27" s="631"/>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3"/>
      <c r="AB27" s="659" t="s">
        <v>257</v>
      </c>
      <c r="AC27" s="659"/>
      <c r="AD27" s="659"/>
      <c r="AE27" s="659"/>
      <c r="AF27" s="659"/>
      <c r="AG27" s="659"/>
      <c r="AH27" s="659"/>
      <c r="AI27" s="659"/>
      <c r="AJ27" s="659"/>
      <c r="AK27" s="659"/>
      <c r="AL27" s="659"/>
      <c r="AM27" s="659"/>
    </row>
    <row r="28" spans="1:39" ht="18.75">
      <c r="A28" s="634"/>
      <c r="B28" s="635"/>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6"/>
      <c r="AB28" s="655" t="e">
        <f>#REF!</f>
        <v>#REF!</v>
      </c>
      <c r="AC28" s="656"/>
      <c r="AD28" s="656"/>
      <c r="AE28" s="656"/>
      <c r="AF28" s="656"/>
      <c r="AG28" s="656"/>
      <c r="AH28" s="656"/>
      <c r="AI28" s="656"/>
      <c r="AJ28" s="656"/>
      <c r="AK28" s="656"/>
      <c r="AL28" s="660" t="s">
        <v>258</v>
      </c>
      <c r="AM28" s="661"/>
    </row>
    <row r="29" spans="1:26" ht="18.75">
      <c r="A29" s="139" t="s">
        <v>259</v>
      </c>
      <c r="B29" s="3"/>
      <c r="C29" s="3"/>
      <c r="D29" s="3"/>
      <c r="E29" s="3"/>
      <c r="F29" s="3"/>
      <c r="G29" s="3"/>
      <c r="H29" s="3"/>
      <c r="I29" s="3"/>
      <c r="J29" s="3"/>
      <c r="K29" s="3"/>
      <c r="L29" s="3"/>
      <c r="M29" s="10"/>
      <c r="N29" s="10"/>
      <c r="O29" s="10"/>
      <c r="P29" s="10"/>
      <c r="Q29" s="10"/>
      <c r="R29" s="10"/>
      <c r="S29" s="10"/>
      <c r="T29" s="10"/>
      <c r="U29" s="10"/>
      <c r="V29" s="10"/>
      <c r="W29" s="10"/>
      <c r="X29" s="10"/>
      <c r="Y29" s="10"/>
      <c r="Z29" s="46"/>
    </row>
    <row r="30" spans="1:39" ht="31.5" customHeight="1">
      <c r="A30" s="662" t="e">
        <f>#REF!</f>
        <v>#REF!</v>
      </c>
      <c r="B30" s="663"/>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row>
    <row r="31" spans="1:39" ht="31.5" customHeight="1">
      <c r="A31" s="662"/>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row>
    <row r="32" spans="1:39" ht="31.5" customHeight="1">
      <c r="A32" s="662"/>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row>
    <row r="33" spans="1:39" ht="31.5" customHeight="1">
      <c r="A33" s="662"/>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63"/>
      <c r="AM33" s="663"/>
    </row>
    <row r="34" spans="1:39" s="13" customFormat="1" ht="9"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B34" s="40"/>
      <c r="AC34" s="40"/>
      <c r="AD34" s="40"/>
      <c r="AE34" s="40"/>
      <c r="AF34" s="40"/>
      <c r="AG34" s="40"/>
      <c r="AH34" s="40"/>
      <c r="AI34" s="40"/>
      <c r="AJ34" s="40"/>
      <c r="AK34" s="40"/>
      <c r="AL34" s="40"/>
      <c r="AM34" s="40"/>
    </row>
    <row r="35" spans="1:39" s="5" customFormat="1" ht="14.25">
      <c r="A35" s="664" t="s">
        <v>343</v>
      </c>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row>
    <row r="36" spans="1:39" ht="31.5" customHeight="1">
      <c r="A36" s="666" t="e">
        <f>#REF!</f>
        <v>#REF!</v>
      </c>
      <c r="B36" s="667"/>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7"/>
      <c r="AL36" s="667"/>
      <c r="AM36" s="668"/>
    </row>
    <row r="37" spans="1:39" ht="31.5" customHeight="1">
      <c r="A37" s="662"/>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9"/>
    </row>
    <row r="38" spans="1:39" ht="31.5" customHeight="1">
      <c r="A38" s="662"/>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9"/>
    </row>
    <row r="39" spans="1:39" ht="31.5" customHeight="1">
      <c r="A39" s="670"/>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2"/>
    </row>
    <row r="40" spans="1:39" s="13" customFormat="1" ht="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ht="18.75">
      <c r="A41" s="140" t="s">
        <v>260</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35.25" customHeight="1">
      <c r="A42" s="47" t="e">
        <f>#REF!</f>
        <v>#REF!</v>
      </c>
      <c r="B42" s="124" t="e">
        <f>IF(A42,"○","")</f>
        <v>#REF!</v>
      </c>
      <c r="C42" s="673" t="s">
        <v>261</v>
      </c>
      <c r="D42" s="673"/>
      <c r="E42" s="673"/>
      <c r="F42" s="673"/>
      <c r="G42" s="673"/>
      <c r="H42" s="673"/>
      <c r="I42" s="673"/>
      <c r="J42" s="673"/>
      <c r="K42" s="673"/>
      <c r="L42" s="125" t="e">
        <f>#REF!</f>
        <v>#REF!</v>
      </c>
      <c r="M42" s="124" t="e">
        <f>IF(L42,"○","")</f>
        <v>#REF!</v>
      </c>
      <c r="N42" s="674" t="s">
        <v>262</v>
      </c>
      <c r="O42" s="675"/>
      <c r="P42" s="675"/>
      <c r="Q42" s="675"/>
      <c r="R42" s="675"/>
      <c r="S42" s="675"/>
      <c r="T42" s="675"/>
      <c r="U42" s="675"/>
      <c r="V42" s="676"/>
      <c r="W42" s="126" t="e">
        <f>#REF!</f>
        <v>#REF!</v>
      </c>
      <c r="X42" s="127" t="e">
        <f>IF(W42,"○","")</f>
        <v>#REF!</v>
      </c>
      <c r="Y42" s="674" t="s">
        <v>263</v>
      </c>
      <c r="Z42" s="675"/>
      <c r="AA42" s="675"/>
      <c r="AB42" s="675"/>
      <c r="AC42" s="675"/>
      <c r="AD42" s="675"/>
      <c r="AE42" s="676"/>
      <c r="AF42" s="126" t="e">
        <f>#REF!</f>
        <v>#REF!</v>
      </c>
      <c r="AG42" s="127" t="e">
        <f>IF(AF42,"○","")</f>
        <v>#REF!</v>
      </c>
      <c r="AH42" s="674" t="s">
        <v>264</v>
      </c>
      <c r="AI42" s="675"/>
      <c r="AJ42" s="675"/>
      <c r="AK42" s="675"/>
      <c r="AL42" s="675"/>
      <c r="AM42" s="676"/>
    </row>
    <row r="43" spans="1:39" ht="34.5" customHeight="1">
      <c r="A43" s="48" t="e">
        <f>#REF!</f>
        <v>#REF!</v>
      </c>
      <c r="B43" s="127" t="e">
        <f>IF(A43,"○","")</f>
        <v>#REF!</v>
      </c>
      <c r="C43" s="677" t="s">
        <v>265</v>
      </c>
      <c r="D43" s="677"/>
      <c r="E43" s="677"/>
      <c r="F43" s="677"/>
      <c r="G43" s="677"/>
      <c r="H43" s="677"/>
      <c r="I43" s="677"/>
      <c r="J43" s="677"/>
      <c r="K43" s="677"/>
      <c r="L43" s="126" t="e">
        <f>#REF!</f>
        <v>#REF!</v>
      </c>
      <c r="M43" s="127" t="e">
        <f>IF(L43,"○","")</f>
        <v>#REF!</v>
      </c>
      <c r="N43" s="678" t="s">
        <v>266</v>
      </c>
      <c r="O43" s="679"/>
      <c r="P43" s="679"/>
      <c r="Q43" s="680"/>
      <c r="R43" s="126" t="e">
        <f>#REF!</f>
        <v>#REF!</v>
      </c>
      <c r="S43" s="127" t="e">
        <f>IF(R43,"○","")</f>
        <v>#REF!</v>
      </c>
      <c r="T43" s="681" t="s">
        <v>196</v>
      </c>
      <c r="U43" s="682"/>
      <c r="V43" s="682"/>
      <c r="W43" s="683"/>
      <c r="X43" s="126" t="e">
        <f>#REF!</f>
        <v>#REF!</v>
      </c>
      <c r="Y43" s="127" t="e">
        <f>IF(X43,"○","")</f>
        <v>#REF!</v>
      </c>
      <c r="Z43" s="678" t="s">
        <v>267</v>
      </c>
      <c r="AA43" s="679"/>
      <c r="AB43" s="679"/>
      <c r="AC43" s="680"/>
      <c r="AD43" s="126" t="e">
        <f>#REF!</f>
        <v>#REF!</v>
      </c>
      <c r="AE43" s="127" t="e">
        <f>IF(AD43,"○","")</f>
        <v>#REF!</v>
      </c>
      <c r="AF43" s="684" t="s">
        <v>268</v>
      </c>
      <c r="AG43" s="685"/>
      <c r="AH43" s="686"/>
      <c r="AI43" s="126" t="e">
        <f>#REF!</f>
        <v>#REF!</v>
      </c>
      <c r="AJ43" s="127" t="e">
        <f>IF(AI43,"○","")</f>
        <v>#REF!</v>
      </c>
      <c r="AK43" s="681" t="s">
        <v>269</v>
      </c>
      <c r="AL43" s="682"/>
      <c r="AM43" s="683"/>
    </row>
    <row r="44" spans="1:39" ht="7.5" customHeight="1">
      <c r="A44" s="6"/>
      <c r="B44" s="10"/>
      <c r="C44" s="98"/>
      <c r="D44" s="98"/>
      <c r="E44" s="98"/>
      <c r="F44" s="98"/>
      <c r="G44" s="98"/>
      <c r="H44" s="98"/>
      <c r="I44" s="98"/>
      <c r="J44" s="98"/>
      <c r="K44" s="98"/>
      <c r="L44" s="6"/>
      <c r="M44" s="10"/>
      <c r="N44" s="98"/>
      <c r="O44" s="98"/>
      <c r="P44" s="98"/>
      <c r="Q44" s="98"/>
      <c r="R44" s="98"/>
      <c r="S44" s="98"/>
      <c r="T44" s="98"/>
      <c r="U44" s="98"/>
      <c r="V44" s="98"/>
      <c r="W44" s="6"/>
      <c r="X44" s="10"/>
      <c r="Y44" s="98"/>
      <c r="Z44" s="98"/>
      <c r="AA44" s="98"/>
      <c r="AB44" s="98"/>
      <c r="AC44" s="98"/>
      <c r="AD44" s="98"/>
      <c r="AE44" s="98"/>
      <c r="AF44" s="98"/>
      <c r="AG44" s="98"/>
      <c r="AH44" s="98"/>
      <c r="AI44" s="98"/>
      <c r="AJ44" s="98"/>
      <c r="AK44" s="98"/>
      <c r="AL44" s="98"/>
      <c r="AM44" s="98"/>
    </row>
    <row r="45" spans="1:38" ht="18.75">
      <c r="A45" s="139" t="s">
        <v>270</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row>
    <row r="46" spans="1:38" ht="13.5" customHeight="1">
      <c r="A46" s="139" t="s">
        <v>271</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row>
    <row r="47" spans="1:39" ht="26.25" customHeight="1">
      <c r="A47" s="128" t="e">
        <f>#REF!</f>
        <v>#REF!</v>
      </c>
      <c r="B47" s="129" t="e">
        <f>IF(A47,"○","")</f>
        <v>#REF!</v>
      </c>
      <c r="C47" s="678" t="s">
        <v>272</v>
      </c>
      <c r="D47" s="679"/>
      <c r="E47" s="679"/>
      <c r="F47" s="679"/>
      <c r="G47" s="680"/>
      <c r="H47" s="128" t="e">
        <f>#REF!</f>
        <v>#REF!</v>
      </c>
      <c r="I47" s="129" t="e">
        <f>IF(H47,"○","")</f>
        <v>#REF!</v>
      </c>
      <c r="J47" s="678" t="s">
        <v>273</v>
      </c>
      <c r="K47" s="679"/>
      <c r="L47" s="679"/>
      <c r="M47" s="679"/>
      <c r="N47" s="679"/>
      <c r="O47" s="679"/>
      <c r="P47" s="680"/>
      <c r="Q47" s="128" t="e">
        <f>#REF!</f>
        <v>#REF!</v>
      </c>
      <c r="R47" s="129" t="e">
        <f>IF(Q47,"○","")</f>
        <v>#REF!</v>
      </c>
      <c r="S47" s="678" t="s">
        <v>274</v>
      </c>
      <c r="T47" s="679"/>
      <c r="U47" s="679"/>
      <c r="V47" s="679"/>
      <c r="W47" s="679"/>
      <c r="X47" s="680"/>
      <c r="Y47" s="128" t="e">
        <f>#REF!</f>
        <v>#REF!</v>
      </c>
      <c r="Z47" s="129" t="e">
        <f>IF(Y47,"○","")</f>
        <v>#REF!</v>
      </c>
      <c r="AA47" s="678" t="s">
        <v>275</v>
      </c>
      <c r="AB47" s="679"/>
      <c r="AC47" s="679"/>
      <c r="AD47" s="679"/>
      <c r="AE47" s="680"/>
      <c r="AF47" s="130" t="e">
        <f>#REF!</f>
        <v>#REF!</v>
      </c>
      <c r="AG47" s="129" t="e">
        <f>IF(AF47,"○","")</f>
        <v>#REF!</v>
      </c>
      <c r="AH47" s="678" t="s">
        <v>276</v>
      </c>
      <c r="AI47" s="679"/>
      <c r="AJ47" s="679"/>
      <c r="AK47" s="679"/>
      <c r="AL47" s="679"/>
      <c r="AM47" s="85"/>
    </row>
    <row r="48" spans="1:38" ht="18.75">
      <c r="A48" s="139" t="s">
        <v>277</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row>
    <row r="49" spans="1:39" ht="24.75" customHeight="1">
      <c r="A49" s="128" t="e">
        <f>#REF!</f>
        <v>#REF!</v>
      </c>
      <c r="B49" s="129" t="e">
        <f>IF(A49,"○","")</f>
        <v>#REF!</v>
      </c>
      <c r="C49" s="687" t="s">
        <v>278</v>
      </c>
      <c r="D49" s="688"/>
      <c r="E49" s="688"/>
      <c r="F49" s="688"/>
      <c r="G49" s="688"/>
      <c r="H49" s="688"/>
      <c r="I49" s="688"/>
      <c r="J49" s="688"/>
      <c r="K49" s="688"/>
      <c r="L49" s="688"/>
      <c r="M49" s="689"/>
      <c r="N49" s="128" t="e">
        <f>#REF!</f>
        <v>#REF!</v>
      </c>
      <c r="O49" s="129" t="e">
        <f>IF(N49,"○","")</f>
        <v>#REF!</v>
      </c>
      <c r="P49" s="690" t="s">
        <v>279</v>
      </c>
      <c r="Q49" s="691"/>
      <c r="R49" s="691"/>
      <c r="S49" s="691"/>
      <c r="T49" s="691"/>
      <c r="U49" s="691"/>
      <c r="V49" s="691"/>
      <c r="W49" s="691"/>
      <c r="X49" s="691"/>
      <c r="Y49" s="691"/>
      <c r="Z49" s="692"/>
      <c r="AA49" s="128" t="e">
        <f>#REF!</f>
        <v>#REF!</v>
      </c>
      <c r="AB49" s="129" t="e">
        <f>IF(AA49,"○","")</f>
        <v>#REF!</v>
      </c>
      <c r="AC49" s="690" t="s">
        <v>280</v>
      </c>
      <c r="AD49" s="691"/>
      <c r="AE49" s="691"/>
      <c r="AF49" s="691"/>
      <c r="AG49" s="691"/>
      <c r="AH49" s="691"/>
      <c r="AI49" s="691"/>
      <c r="AJ49" s="691"/>
      <c r="AK49" s="691"/>
      <c r="AL49" s="691"/>
      <c r="AM49" s="49"/>
    </row>
    <row r="50" spans="1:39" ht="18" customHeight="1">
      <c r="A50" s="141" t="s">
        <v>281</v>
      </c>
      <c r="B50" s="131"/>
      <c r="C50" s="132"/>
      <c r="D50" s="132"/>
      <c r="E50" s="132"/>
      <c r="F50" s="132"/>
      <c r="G50" s="132"/>
      <c r="H50" s="132"/>
      <c r="I50" s="132"/>
      <c r="J50" s="132"/>
      <c r="K50" s="132"/>
      <c r="L50" s="132"/>
      <c r="M50" s="132"/>
      <c r="N50" s="128"/>
      <c r="O50" s="131"/>
      <c r="P50" s="133"/>
      <c r="Q50" s="133"/>
      <c r="R50" s="133"/>
      <c r="S50" s="133"/>
      <c r="T50" s="133"/>
      <c r="U50" s="133"/>
      <c r="V50" s="133"/>
      <c r="W50" s="133"/>
      <c r="X50" s="133"/>
      <c r="Y50" s="133"/>
      <c r="Z50" s="133"/>
      <c r="AA50" s="128"/>
      <c r="AB50" s="131"/>
      <c r="AC50" s="133"/>
      <c r="AD50" s="133"/>
      <c r="AE50" s="133"/>
      <c r="AF50" s="133"/>
      <c r="AG50" s="133"/>
      <c r="AH50" s="133"/>
      <c r="AI50" s="133"/>
      <c r="AJ50" s="133"/>
      <c r="AK50" s="133"/>
      <c r="AL50" s="133"/>
      <c r="AM50" s="45"/>
    </row>
    <row r="51" spans="1:39" ht="21.75" customHeight="1">
      <c r="A51" s="693" t="e">
        <f>IF(ISNA(VLOOKUP(#REF!,性別,5,FALSE))," ",VLOOKUP(#REF!,性別,5,FALSE))</f>
        <v>#REF!</v>
      </c>
      <c r="B51" s="694"/>
      <c r="C51" s="694"/>
      <c r="D51" s="694"/>
      <c r="E51" s="694"/>
      <c r="F51" s="694"/>
      <c r="G51" s="694"/>
      <c r="H51" s="694"/>
      <c r="I51" s="694"/>
      <c r="J51" s="694"/>
      <c r="K51" s="694"/>
      <c r="L51" s="694"/>
      <c r="M51" s="695"/>
      <c r="N51" s="6"/>
      <c r="O51" s="10"/>
      <c r="P51" s="45"/>
      <c r="Q51" s="45"/>
      <c r="R51" s="45"/>
      <c r="S51" s="45"/>
      <c r="T51" s="45"/>
      <c r="U51" s="45"/>
      <c r="V51" s="45"/>
      <c r="W51" s="45"/>
      <c r="X51" s="45"/>
      <c r="Y51" s="45"/>
      <c r="Z51" s="45"/>
      <c r="AA51" s="6"/>
      <c r="AB51" s="10"/>
      <c r="AC51" s="45"/>
      <c r="AD51" s="45"/>
      <c r="AE51" s="45"/>
      <c r="AF51" s="45"/>
      <c r="AG51" s="45"/>
      <c r="AH51" s="45"/>
      <c r="AI51" s="45"/>
      <c r="AJ51" s="45"/>
      <c r="AK51" s="45"/>
      <c r="AL51" s="45"/>
      <c r="AM51" s="45"/>
    </row>
    <row r="52" spans="1:39" ht="18.75">
      <c r="A52" s="139" t="s">
        <v>282</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68" ht="44.25" customHeight="1">
      <c r="A53" s="6" t="e">
        <f>#REF!</f>
        <v>#REF!</v>
      </c>
      <c r="B53" s="129" t="e">
        <f>IF(A53,"○","")</f>
        <v>#REF!</v>
      </c>
      <c r="C53" s="687" t="s">
        <v>283</v>
      </c>
      <c r="D53" s="688"/>
      <c r="E53" s="688"/>
      <c r="F53" s="688"/>
      <c r="G53" s="688"/>
      <c r="H53" s="688"/>
      <c r="I53" s="688"/>
      <c r="J53" s="688"/>
      <c r="K53" s="688"/>
      <c r="L53" s="689"/>
      <c r="M53" s="128" t="e">
        <f>#REF!</f>
        <v>#REF!</v>
      </c>
      <c r="N53" s="129" t="e">
        <f>IF(M53,"○","")</f>
        <v>#REF!</v>
      </c>
      <c r="O53" s="687" t="s">
        <v>284</v>
      </c>
      <c r="P53" s="688"/>
      <c r="Q53" s="688"/>
      <c r="R53" s="688"/>
      <c r="S53" s="688"/>
      <c r="T53" s="688"/>
      <c r="U53" s="688"/>
      <c r="V53" s="688"/>
      <c r="W53" s="688"/>
      <c r="X53" s="688"/>
      <c r="Y53" s="688"/>
      <c r="Z53" s="688"/>
      <c r="AA53" s="689"/>
      <c r="AB53" s="128" t="e">
        <f>#REF!</f>
        <v>#REF!</v>
      </c>
      <c r="AC53" s="134" t="e">
        <f>IF(AB53,"○","")</f>
        <v>#REF!</v>
      </c>
      <c r="AD53" s="674" t="s">
        <v>285</v>
      </c>
      <c r="AE53" s="675"/>
      <c r="AF53" s="675"/>
      <c r="AG53" s="675"/>
      <c r="AH53" s="675"/>
      <c r="AI53" s="675"/>
      <c r="AJ53" s="675"/>
      <c r="AK53" s="688"/>
      <c r="AL53" s="688"/>
      <c r="AM53" s="689"/>
      <c r="BB53" s="696"/>
      <c r="BC53" s="696"/>
      <c r="BD53" s="696"/>
      <c r="BE53" s="696"/>
      <c r="BF53" s="696"/>
      <c r="BG53" s="696"/>
      <c r="BH53" s="696"/>
      <c r="BI53" s="696"/>
      <c r="BJ53" s="696"/>
      <c r="BK53" s="696"/>
      <c r="BL53" s="696"/>
      <c r="BM53" s="696"/>
      <c r="BN53" s="696"/>
      <c r="BO53" s="696"/>
      <c r="BP53" s="696"/>
    </row>
    <row r="54" spans="1:68" ht="44.25" customHeight="1" thickBot="1">
      <c r="A54" s="6" t="e">
        <f>#REF!</f>
        <v>#REF!</v>
      </c>
      <c r="B54" s="129" t="e">
        <f>IF(A54,"○","")</f>
        <v>#REF!</v>
      </c>
      <c r="C54" s="687" t="s">
        <v>286</v>
      </c>
      <c r="D54" s="688"/>
      <c r="E54" s="688"/>
      <c r="F54" s="688"/>
      <c r="G54" s="688"/>
      <c r="H54" s="688"/>
      <c r="I54" s="688"/>
      <c r="J54" s="688"/>
      <c r="K54" s="688"/>
      <c r="L54" s="689"/>
      <c r="M54" s="128" t="e">
        <f>#REF!</f>
        <v>#REF!</v>
      </c>
      <c r="N54" s="134" t="e">
        <f>IF(M54,"○","")</f>
        <v>#REF!</v>
      </c>
      <c r="O54" s="674" t="s">
        <v>287</v>
      </c>
      <c r="P54" s="675"/>
      <c r="Q54" s="675"/>
      <c r="R54" s="675"/>
      <c r="S54" s="675"/>
      <c r="T54" s="675"/>
      <c r="U54" s="675"/>
      <c r="V54" s="675"/>
      <c r="W54" s="675"/>
      <c r="X54" s="675"/>
      <c r="Y54" s="675"/>
      <c r="Z54" s="675"/>
      <c r="AA54" s="676"/>
      <c r="AB54" s="697" t="e">
        <f>#REF!</f>
        <v>#REF!</v>
      </c>
      <c r="AC54" s="698"/>
      <c r="AD54" s="698"/>
      <c r="AE54" s="698"/>
      <c r="AF54" s="698"/>
      <c r="AG54" s="698"/>
      <c r="AH54" s="698"/>
      <c r="AI54" s="698"/>
      <c r="AJ54" s="698"/>
      <c r="AK54" s="698"/>
      <c r="AL54" s="698"/>
      <c r="AM54" s="135" t="s">
        <v>157</v>
      </c>
      <c r="BB54" s="696"/>
      <c r="BC54" s="696"/>
      <c r="BD54" s="696"/>
      <c r="BE54" s="696"/>
      <c r="BF54" s="696"/>
      <c r="BG54" s="696"/>
      <c r="BH54" s="696"/>
      <c r="BI54" s="696"/>
      <c r="BJ54" s="696"/>
      <c r="BK54" s="696"/>
      <c r="BL54" s="696"/>
      <c r="BM54" s="696"/>
      <c r="BN54" s="696"/>
      <c r="BO54" s="696"/>
      <c r="BP54" s="696"/>
    </row>
    <row r="55" spans="1:68" ht="35.25" customHeight="1" thickBot="1">
      <c r="A55" s="6" t="e">
        <f>#REF!</f>
        <v>#REF!</v>
      </c>
      <c r="B55" s="129" t="e">
        <f>IF(A55,"○","")</f>
        <v>#REF!</v>
      </c>
      <c r="C55" s="687" t="s">
        <v>288</v>
      </c>
      <c r="D55" s="688"/>
      <c r="E55" s="688"/>
      <c r="F55" s="688"/>
      <c r="G55" s="688"/>
      <c r="H55" s="688"/>
      <c r="I55" s="688"/>
      <c r="J55" s="688"/>
      <c r="K55" s="688"/>
      <c r="L55" s="688"/>
      <c r="M55" s="706" t="e">
        <f>#REF!</f>
        <v>#REF!</v>
      </c>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8"/>
      <c r="BB55" s="696"/>
      <c r="BC55" s="696"/>
      <c r="BD55" s="696"/>
      <c r="BE55" s="696"/>
      <c r="BF55" s="696"/>
      <c r="BG55" s="696"/>
      <c r="BH55" s="696"/>
      <c r="BI55" s="696"/>
      <c r="BJ55" s="696"/>
      <c r="BK55" s="696"/>
      <c r="BL55" s="696"/>
      <c r="BM55" s="696"/>
      <c r="BN55" s="696"/>
      <c r="BO55" s="696"/>
      <c r="BP55" s="696"/>
    </row>
    <row r="56" spans="1:39" ht="12.75" customHeight="1">
      <c r="A56" s="6"/>
      <c r="B56" s="10"/>
      <c r="C56" s="98"/>
      <c r="D56" s="98"/>
      <c r="E56" s="98"/>
      <c r="F56" s="98"/>
      <c r="G56" s="98"/>
      <c r="H56" s="98"/>
      <c r="I56" s="98"/>
      <c r="J56" s="98"/>
      <c r="K56" s="98"/>
      <c r="L56" s="6"/>
      <c r="M56" s="10"/>
      <c r="N56" s="98"/>
      <c r="O56" s="98"/>
      <c r="P56" s="98"/>
      <c r="Q56" s="98"/>
      <c r="R56" s="98"/>
      <c r="S56" s="98"/>
      <c r="T56" s="98"/>
      <c r="U56" s="98"/>
      <c r="V56" s="98"/>
      <c r="W56" s="6"/>
      <c r="X56" s="10"/>
      <c r="Y56" s="98"/>
      <c r="Z56" s="98"/>
      <c r="AA56" s="98"/>
      <c r="AB56" s="98"/>
      <c r="AC56" s="98"/>
      <c r="AD56" s="98"/>
      <c r="AE56" s="98"/>
      <c r="AF56" s="98"/>
      <c r="AG56" s="98"/>
      <c r="AH56" s="98"/>
      <c r="AI56" s="98"/>
      <c r="AJ56" s="98"/>
      <c r="AK56" s="98"/>
      <c r="AL56" s="98"/>
      <c r="AM56" s="98"/>
    </row>
    <row r="57" spans="1:39" ht="27" customHeight="1">
      <c r="A57" s="139" t="s">
        <v>289</v>
      </c>
      <c r="B57" s="123"/>
      <c r="C57" s="123"/>
      <c r="D57" s="123"/>
      <c r="E57" s="123"/>
      <c r="S57" s="699" t="s">
        <v>104</v>
      </c>
      <c r="T57" s="699"/>
      <c r="U57" s="699"/>
      <c r="V57" s="699"/>
      <c r="W57" s="699"/>
      <c r="X57" s="699"/>
      <c r="Y57" s="699"/>
      <c r="AA57" s="700" t="s">
        <v>290</v>
      </c>
      <c r="AB57" s="700"/>
      <c r="AC57" s="700"/>
      <c r="AD57" s="700"/>
      <c r="AE57" s="700"/>
      <c r="AF57" s="700"/>
      <c r="AG57" s="700"/>
      <c r="AH57" s="700"/>
      <c r="AI57" s="700"/>
      <c r="AJ57" s="700"/>
      <c r="AK57" s="700"/>
      <c r="AL57" s="700"/>
      <c r="AM57" s="700"/>
    </row>
    <row r="58" spans="1:39" ht="48" customHeight="1">
      <c r="A58" s="6" t="e">
        <f>#REF!</f>
        <v>#REF!</v>
      </c>
      <c r="B58" s="9" t="e">
        <f>IF(A58,"○","")</f>
        <v>#REF!</v>
      </c>
      <c r="C58" s="687" t="s">
        <v>291</v>
      </c>
      <c r="D58" s="688"/>
      <c r="E58" s="688"/>
      <c r="F58" s="688"/>
      <c r="G58" s="688"/>
      <c r="H58" s="688"/>
      <c r="I58" s="689"/>
      <c r="J58" s="6" t="e">
        <f>#REF!</f>
        <v>#REF!</v>
      </c>
      <c r="K58" s="9" t="e">
        <f>IF(J58,"○","")</f>
        <v>#REF!</v>
      </c>
      <c r="L58" s="687" t="s">
        <v>292</v>
      </c>
      <c r="M58" s="688"/>
      <c r="N58" s="688"/>
      <c r="O58" s="688"/>
      <c r="P58" s="688"/>
      <c r="Q58" s="688"/>
      <c r="R58" s="689"/>
      <c r="S58" s="610" t="e">
        <f>#REF!</f>
        <v>#REF!</v>
      </c>
      <c r="T58" s="611"/>
      <c r="U58" s="611"/>
      <c r="V58" s="8" t="s">
        <v>293</v>
      </c>
      <c r="W58" s="611" t="e">
        <f>#REF!</f>
        <v>#REF!</v>
      </c>
      <c r="X58" s="611"/>
      <c r="Y58" s="701"/>
      <c r="Z58" s="55"/>
      <c r="AA58" s="702" t="e">
        <f>IF(ISNA(VLOOKUP(#REF!,ラベル,4,FALSE)),"",VLOOKUP(#REF!,ラベル,4,FALSE))</f>
        <v>#REF!</v>
      </c>
      <c r="AB58" s="703">
        <f>IF(ISNA(VLOOKUP('商品情報_1_JP'!AB79,ラベル,2,FALSE)),"",VLOOKUP('商品情報_1_JP'!AB79,ラベル,2,FALSE))</f>
      </c>
      <c r="AC58" s="703">
        <f>IF(ISNA(VLOOKUP('商品情報_1_JP'!AC79,ラベル,2,FALSE)),"",VLOOKUP('商品情報_1_JP'!AC79,ラベル,2,FALSE))</f>
      </c>
      <c r="AD58" s="703">
        <f>IF(ISNA(VLOOKUP('商品情報_1_JP'!AD79,ラベル,2,FALSE)),"",VLOOKUP('商品情報_1_JP'!AD79,ラベル,2,FALSE))</f>
      </c>
      <c r="AE58" s="703">
        <f>IF(ISNA(VLOOKUP('商品情報_1_JP'!AE79,ラベル,2,FALSE)),"",VLOOKUP('商品情報_1_JP'!AE79,ラベル,2,FALSE))</f>
      </c>
      <c r="AF58" s="703">
        <f>IF(ISNA(VLOOKUP('商品情報_1_JP'!AF79,ラベル,2,FALSE)),"",VLOOKUP('商品情報_1_JP'!AF79,ラベル,2,FALSE))</f>
      </c>
      <c r="AG58" s="703">
        <f>IF(ISNA(VLOOKUP('商品情報_1_JP'!AG79,ラベル,2,FALSE)),"",VLOOKUP('商品情報_1_JP'!AG79,ラベル,2,FALSE))</f>
      </c>
      <c r="AH58" s="703">
        <f>IF(ISNA(VLOOKUP('商品情報_1_JP'!AH79,ラベル,2,FALSE)),"",VLOOKUP('商品情報_1_JP'!AH79,ラベル,2,FALSE))</f>
      </c>
      <c r="AI58" s="703">
        <f>IF(ISNA(VLOOKUP('商品情報_1_JP'!AI79,ラベル,2,FALSE)),"",VLOOKUP('商品情報_1_JP'!AI79,ラベル,2,FALSE))</f>
      </c>
      <c r="AJ58" s="703">
        <f>IF(ISNA(VLOOKUP('商品情報_1_JP'!AJ79,ラベル,2,FALSE)),"",VLOOKUP('商品情報_1_JP'!AJ79,ラベル,2,FALSE))</f>
      </c>
      <c r="AK58" s="703">
        <f>IF(ISNA(VLOOKUP('商品情報_1_JP'!AK79,ラベル,2,FALSE)),"",VLOOKUP('商品情報_1_JP'!AK79,ラベル,2,FALSE))</f>
      </c>
      <c r="AL58" s="703">
        <f>IF(ISNA(VLOOKUP('商品情報_1_JP'!AL79,ラベル,2,FALSE)),"",VLOOKUP('商品情報_1_JP'!AL79,ラベル,2,FALSE))</f>
      </c>
      <c r="AM58" s="704">
        <f>IF(ISNA(VLOOKUP('商品情報_1_JP'!AM79,ラベル,2,FALSE)),"",VLOOKUP('商品情報_1_JP'!AM79,ラベル,2,FALSE))</f>
      </c>
    </row>
    <row r="59" ht="10.5" customHeight="1"/>
    <row r="60" spans="1:39" s="5" customFormat="1" ht="14.25">
      <c r="A60" s="654" t="s">
        <v>294</v>
      </c>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c r="AF60" s="705"/>
      <c r="AG60" s="705"/>
      <c r="AH60" s="705"/>
      <c r="AI60" s="705"/>
      <c r="AJ60" s="705"/>
      <c r="AK60" s="705"/>
      <c r="AL60" s="705"/>
      <c r="AM60" s="705"/>
    </row>
    <row r="61" spans="1:39" ht="42.75" customHeight="1">
      <c r="A61" s="666" t="e">
        <f>#REF!</f>
        <v>#REF!</v>
      </c>
      <c r="B61" s="667"/>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8"/>
    </row>
    <row r="62" spans="1:39" ht="42.75" customHeight="1">
      <c r="A62" s="662"/>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9"/>
    </row>
    <row r="63" spans="1:39" ht="42.75" customHeight="1">
      <c r="A63" s="662"/>
      <c r="B63" s="663"/>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9"/>
    </row>
    <row r="64" spans="1:39" ht="42.75" customHeight="1">
      <c r="A64" s="670"/>
      <c r="B64" s="671"/>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2"/>
    </row>
    <row r="65" spans="1:39" s="5" customFormat="1" ht="14.25">
      <c r="A65" s="654" t="s">
        <v>344</v>
      </c>
      <c r="B65" s="705"/>
      <c r="C65" s="705"/>
      <c r="D65" s="705"/>
      <c r="E65" s="705"/>
      <c r="F65" s="705"/>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row>
    <row r="66" spans="1:39" ht="42.75" customHeight="1">
      <c r="A66" s="666" t="e">
        <f>#REF!</f>
        <v>#REF!</v>
      </c>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c r="AK66" s="667"/>
      <c r="AL66" s="667"/>
      <c r="AM66" s="668"/>
    </row>
    <row r="67" spans="1:39" ht="42.75" customHeight="1">
      <c r="A67" s="662"/>
      <c r="B67" s="663"/>
      <c r="C67" s="663"/>
      <c r="D67" s="663"/>
      <c r="E67" s="663"/>
      <c r="F67" s="663"/>
      <c r="G67" s="663"/>
      <c r="H67" s="663"/>
      <c r="I67" s="663"/>
      <c r="J67" s="663"/>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c r="AH67" s="663"/>
      <c r="AI67" s="663"/>
      <c r="AJ67" s="663"/>
      <c r="AK67" s="663"/>
      <c r="AL67" s="663"/>
      <c r="AM67" s="669"/>
    </row>
    <row r="68" spans="1:39" ht="42.75" customHeight="1">
      <c r="A68" s="662"/>
      <c r="B68" s="663"/>
      <c r="C68" s="663"/>
      <c r="D68" s="663"/>
      <c r="E68" s="663"/>
      <c r="F68" s="663"/>
      <c r="G68" s="663"/>
      <c r="H68" s="663"/>
      <c r="I68" s="663"/>
      <c r="J68" s="663"/>
      <c r="K68" s="663"/>
      <c r="L68" s="663"/>
      <c r="M68" s="663"/>
      <c r="N68" s="663"/>
      <c r="O68" s="663"/>
      <c r="P68" s="663"/>
      <c r="Q68" s="663"/>
      <c r="R68" s="663"/>
      <c r="S68" s="663"/>
      <c r="T68" s="663"/>
      <c r="U68" s="663"/>
      <c r="V68" s="663"/>
      <c r="W68" s="663"/>
      <c r="X68" s="663"/>
      <c r="Y68" s="663"/>
      <c r="Z68" s="663"/>
      <c r="AA68" s="663"/>
      <c r="AB68" s="663"/>
      <c r="AC68" s="663"/>
      <c r="AD68" s="663"/>
      <c r="AE68" s="663"/>
      <c r="AF68" s="663"/>
      <c r="AG68" s="663"/>
      <c r="AH68" s="663"/>
      <c r="AI68" s="663"/>
      <c r="AJ68" s="663"/>
      <c r="AK68" s="663"/>
      <c r="AL68" s="663"/>
      <c r="AM68" s="669"/>
    </row>
    <row r="69" spans="1:39" ht="42.75" customHeight="1">
      <c r="A69" s="670"/>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671"/>
      <c r="AM69" s="672"/>
    </row>
  </sheetData>
  <sheetProtection selectLockedCells="1"/>
  <mergeCells count="99">
    <mergeCell ref="A60:AM60"/>
    <mergeCell ref="A61:AM64"/>
    <mergeCell ref="A65:AM65"/>
    <mergeCell ref="A66:AM69"/>
    <mergeCell ref="C55:L55"/>
    <mergeCell ref="M55:AM55"/>
    <mergeCell ref="BB55:BP55"/>
    <mergeCell ref="S57:Y57"/>
    <mergeCell ref="AA57:AM57"/>
    <mergeCell ref="C58:I58"/>
    <mergeCell ref="L58:R58"/>
    <mergeCell ref="S58:U58"/>
    <mergeCell ref="W58:Y58"/>
    <mergeCell ref="AA58:AM58"/>
    <mergeCell ref="A51:M51"/>
    <mergeCell ref="C53:L53"/>
    <mergeCell ref="O53:AA53"/>
    <mergeCell ref="AD53:AM53"/>
    <mergeCell ref="BB53:BP53"/>
    <mergeCell ref="C54:L54"/>
    <mergeCell ref="O54:AA54"/>
    <mergeCell ref="AB54:AL54"/>
    <mergeCell ref="BB54:BP54"/>
    <mergeCell ref="C47:G47"/>
    <mergeCell ref="J47:P47"/>
    <mergeCell ref="S47:X47"/>
    <mergeCell ref="AA47:AE47"/>
    <mergeCell ref="AH47:AL47"/>
    <mergeCell ref="C49:M49"/>
    <mergeCell ref="P49:Z49"/>
    <mergeCell ref="AC49:AL49"/>
    <mergeCell ref="C43:K43"/>
    <mergeCell ref="N43:Q43"/>
    <mergeCell ref="T43:W43"/>
    <mergeCell ref="Z43:AC43"/>
    <mergeCell ref="AF43:AH43"/>
    <mergeCell ref="AK43:AM43"/>
    <mergeCell ref="AB28:AK28"/>
    <mergeCell ref="AL28:AM28"/>
    <mergeCell ref="A30:AM33"/>
    <mergeCell ref="A35:AM35"/>
    <mergeCell ref="A36:AM39"/>
    <mergeCell ref="C42:K42"/>
    <mergeCell ref="N42:V42"/>
    <mergeCell ref="Y42:AE42"/>
    <mergeCell ref="AH42:AM42"/>
    <mergeCell ref="AB23:AM23"/>
    <mergeCell ref="AB24:AM24"/>
    <mergeCell ref="AB25:AM25"/>
    <mergeCell ref="AB26:AK26"/>
    <mergeCell ref="AL26:AM26"/>
    <mergeCell ref="AB27:AM27"/>
    <mergeCell ref="AB19:AM19"/>
    <mergeCell ref="AB20:AK20"/>
    <mergeCell ref="AL20:AM20"/>
    <mergeCell ref="AB21:AM21"/>
    <mergeCell ref="AB22:AF22"/>
    <mergeCell ref="AG22:AJ22"/>
    <mergeCell ref="AK22:AM22"/>
    <mergeCell ref="AB17:AD17"/>
    <mergeCell ref="AE17:AK17"/>
    <mergeCell ref="AL17:AM17"/>
    <mergeCell ref="AB18:AD18"/>
    <mergeCell ref="AE18:AK18"/>
    <mergeCell ref="AL18:AM18"/>
    <mergeCell ref="AB15:AD15"/>
    <mergeCell ref="AE15:AK15"/>
    <mergeCell ref="AL15:AM15"/>
    <mergeCell ref="AB16:AD16"/>
    <mergeCell ref="AE16:AK16"/>
    <mergeCell ref="AL16:AM16"/>
    <mergeCell ref="AB12:AD12"/>
    <mergeCell ref="AE12:AK12"/>
    <mergeCell ref="AL12:AM12"/>
    <mergeCell ref="AB14:AD14"/>
    <mergeCell ref="AE14:AK14"/>
    <mergeCell ref="AL14:AM14"/>
    <mergeCell ref="AB10:AD10"/>
    <mergeCell ref="AE10:AK10"/>
    <mergeCell ref="AL10:AM10"/>
    <mergeCell ref="AB11:AD11"/>
    <mergeCell ref="AE11:AK11"/>
    <mergeCell ref="AL11:AM11"/>
    <mergeCell ref="A4:Z4"/>
    <mergeCell ref="A5:Z6"/>
    <mergeCell ref="AB5:AM6"/>
    <mergeCell ref="A7:Z28"/>
    <mergeCell ref="AB8:AD8"/>
    <mergeCell ref="AE8:AK8"/>
    <mergeCell ref="AL8:AM8"/>
    <mergeCell ref="AB9:AD9"/>
    <mergeCell ref="AE9:AK9"/>
    <mergeCell ref="AL9:AM9"/>
    <mergeCell ref="A1:E1"/>
    <mergeCell ref="F1:H1"/>
    <mergeCell ref="I1:AB1"/>
    <mergeCell ref="AC1:AH1"/>
    <mergeCell ref="AI1:AM1"/>
    <mergeCell ref="A3:AM3"/>
  </mergeCells>
  <dataValidations count="1">
    <dataValidation allowBlank="1" showInputMessage="1" showErrorMessage="1" imeMode="halfAlpha" sqref="AG22:AJ22"/>
  </dataValidations>
  <printOptions/>
  <pageMargins left="0.7" right="0.7" top="0.9079545454545455" bottom="0.75" header="0.3" footer="0.3"/>
  <pageSetup horizontalDpi="600" verticalDpi="600" orientation="portrait" paperSize="9" scale="94" r:id="rId4"/>
  <headerFooter>
    <oddHeader>&amp;L&amp;"メイリオ,レギュラー"&amp;16at JETRO Business Meetings in Nagoya</oddHeader>
    <oddFooter>&amp;R&amp;G</oddFooter>
  </headerFooter>
  <rowBreaks count="1" manualBreakCount="1">
    <brk id="40" max="38" man="1"/>
  </rowBreaks>
  <drawing r:id="rId2"/>
  <legacyDrawing r:id="rId1"/>
  <legacyDrawingHF r:id="rId3"/>
</worksheet>
</file>

<file path=xl/worksheets/sheet6.xml><?xml version="1.0" encoding="utf-8"?>
<worksheet xmlns="http://schemas.openxmlformats.org/spreadsheetml/2006/main" xmlns:r="http://schemas.openxmlformats.org/officeDocument/2006/relationships">
  <sheetPr codeName="Sheet71">
    <tabColor theme="6"/>
  </sheetPr>
  <dimension ref="A1:BP69"/>
  <sheetViews>
    <sheetView showGridLines="0" showZeros="0" view="pageBreakPreview" zoomScaleSheetLayoutView="100" zoomScalePageLayoutView="110" workbookViewId="0" topLeftCell="A1">
      <selection activeCell="AE14" sqref="AE14:AK14"/>
    </sheetView>
  </sheetViews>
  <sheetFormatPr defaultColWidth="9.140625" defaultRowHeight="15"/>
  <cols>
    <col min="1" max="27" width="2.28125" style="1" customWidth="1"/>
    <col min="28" max="30" width="2.7109375" style="1" customWidth="1"/>
    <col min="31" max="32" width="2.28125" style="1" customWidth="1"/>
    <col min="33" max="39" width="2.8515625" style="1" customWidth="1"/>
    <col min="40" max="52" width="2.28125" style="1" customWidth="1"/>
    <col min="53" max="16384" width="9.00390625" style="1" customWidth="1"/>
  </cols>
  <sheetData>
    <row r="1" spans="1:39" ht="33" customHeight="1">
      <c r="A1" s="609" t="s">
        <v>241</v>
      </c>
      <c r="B1" s="609"/>
      <c r="C1" s="609"/>
      <c r="D1" s="609"/>
      <c r="E1" s="609"/>
      <c r="F1" s="610" t="e">
        <f>企業情報!#REF!</f>
        <v>#REF!</v>
      </c>
      <c r="G1" s="611"/>
      <c r="H1" s="611"/>
      <c r="I1" s="612">
        <f>'企業情報'!$Y$5</f>
        <v>0</v>
      </c>
      <c r="J1" s="612"/>
      <c r="K1" s="612"/>
      <c r="L1" s="612"/>
      <c r="M1" s="612"/>
      <c r="N1" s="612"/>
      <c r="O1" s="612"/>
      <c r="P1" s="612"/>
      <c r="Q1" s="612"/>
      <c r="R1" s="612"/>
      <c r="S1" s="612"/>
      <c r="T1" s="612"/>
      <c r="U1" s="612"/>
      <c r="V1" s="612"/>
      <c r="W1" s="612"/>
      <c r="X1" s="612"/>
      <c r="Y1" s="612"/>
      <c r="Z1" s="612"/>
      <c r="AA1" s="612"/>
      <c r="AB1" s="612"/>
      <c r="AC1" s="613" t="s">
        <v>341</v>
      </c>
      <c r="AD1" s="614"/>
      <c r="AE1" s="614"/>
      <c r="AF1" s="614"/>
      <c r="AG1" s="614"/>
      <c r="AH1" s="615"/>
      <c r="AI1" s="616" t="e">
        <f>#REF!</f>
        <v>#REF!</v>
      </c>
      <c r="AJ1" s="617"/>
      <c r="AK1" s="617"/>
      <c r="AL1" s="617"/>
      <c r="AM1" s="618"/>
    </row>
    <row r="2" ht="10.5" customHeight="1"/>
    <row r="3" spans="1:39" ht="11.25" customHeight="1">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row>
    <row r="4" spans="1:35" ht="18.75">
      <c r="A4" s="620" t="s">
        <v>242</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B4" s="137" t="s">
        <v>180</v>
      </c>
      <c r="AC4" s="97"/>
      <c r="AD4" s="97"/>
      <c r="AE4" s="103"/>
      <c r="AF4" s="97"/>
      <c r="AG4" s="97"/>
      <c r="AH4" s="97"/>
      <c r="AI4" s="97"/>
    </row>
    <row r="5" spans="1:39" ht="18.75" customHeight="1">
      <c r="A5" s="621" t="e">
        <f>#REF!</f>
        <v>#REF!</v>
      </c>
      <c r="B5" s="622"/>
      <c r="C5" s="622"/>
      <c r="D5" s="622"/>
      <c r="E5" s="622"/>
      <c r="F5" s="622"/>
      <c r="G5" s="622"/>
      <c r="H5" s="622"/>
      <c r="I5" s="622"/>
      <c r="J5" s="622"/>
      <c r="K5" s="622"/>
      <c r="L5" s="622"/>
      <c r="M5" s="622"/>
      <c r="N5" s="622"/>
      <c r="O5" s="622"/>
      <c r="P5" s="622"/>
      <c r="Q5" s="622"/>
      <c r="R5" s="622"/>
      <c r="S5" s="622"/>
      <c r="T5" s="622"/>
      <c r="U5" s="622"/>
      <c r="V5" s="622"/>
      <c r="W5" s="622"/>
      <c r="X5" s="622"/>
      <c r="Y5" s="622"/>
      <c r="Z5" s="623"/>
      <c r="AB5" s="627" t="e">
        <f>IF(ISNA(VLOOKUP(#REF!,品種・品目,5,FALSE)),"",VLOOKUP(#REF!,品種・品目,5,FALSE))</f>
        <v>#REF!</v>
      </c>
      <c r="AC5" s="627"/>
      <c r="AD5" s="627"/>
      <c r="AE5" s="627"/>
      <c r="AF5" s="627"/>
      <c r="AG5" s="627"/>
      <c r="AH5" s="627"/>
      <c r="AI5" s="627"/>
      <c r="AJ5" s="627"/>
      <c r="AK5" s="627"/>
      <c r="AL5" s="627"/>
      <c r="AM5" s="627"/>
    </row>
    <row r="6" spans="1:39" ht="18.75" customHeight="1">
      <c r="A6" s="624"/>
      <c r="B6" s="625"/>
      <c r="C6" s="625"/>
      <c r="D6" s="625"/>
      <c r="E6" s="625"/>
      <c r="F6" s="625"/>
      <c r="G6" s="625"/>
      <c r="H6" s="625"/>
      <c r="I6" s="625"/>
      <c r="J6" s="625"/>
      <c r="K6" s="625"/>
      <c r="L6" s="625"/>
      <c r="M6" s="625"/>
      <c r="N6" s="625"/>
      <c r="O6" s="625"/>
      <c r="P6" s="625"/>
      <c r="Q6" s="625"/>
      <c r="R6" s="625"/>
      <c r="S6" s="625"/>
      <c r="T6" s="625"/>
      <c r="U6" s="625"/>
      <c r="V6" s="625"/>
      <c r="W6" s="625"/>
      <c r="X6" s="625"/>
      <c r="Y6" s="625"/>
      <c r="Z6" s="626"/>
      <c r="AB6" s="627"/>
      <c r="AC6" s="627"/>
      <c r="AD6" s="627"/>
      <c r="AE6" s="627"/>
      <c r="AF6" s="627"/>
      <c r="AG6" s="627"/>
      <c r="AH6" s="627"/>
      <c r="AI6" s="627"/>
      <c r="AJ6" s="627"/>
      <c r="AK6" s="627"/>
      <c r="AL6" s="627"/>
      <c r="AM6" s="627"/>
    </row>
    <row r="7" spans="1:35" ht="18.75" customHeight="1">
      <c r="A7" s="628" t="s">
        <v>346</v>
      </c>
      <c r="B7" s="629"/>
      <c r="C7" s="629"/>
      <c r="D7" s="629"/>
      <c r="E7" s="629"/>
      <c r="F7" s="629"/>
      <c r="G7" s="629"/>
      <c r="H7" s="629"/>
      <c r="I7" s="629"/>
      <c r="J7" s="629"/>
      <c r="K7" s="629"/>
      <c r="L7" s="629"/>
      <c r="M7" s="629"/>
      <c r="N7" s="629"/>
      <c r="O7" s="629"/>
      <c r="P7" s="629"/>
      <c r="Q7" s="629"/>
      <c r="R7" s="629"/>
      <c r="S7" s="629"/>
      <c r="T7" s="629"/>
      <c r="U7" s="629"/>
      <c r="V7" s="629"/>
      <c r="W7" s="629"/>
      <c r="X7" s="629"/>
      <c r="Y7" s="629"/>
      <c r="Z7" s="630"/>
      <c r="AB7" s="137" t="s">
        <v>244</v>
      </c>
      <c r="AC7" s="122"/>
      <c r="AD7" s="122"/>
      <c r="AE7" s="11"/>
      <c r="AF7" s="11"/>
      <c r="AG7" s="11"/>
      <c r="AH7" s="11"/>
      <c r="AI7" s="11"/>
    </row>
    <row r="8" spans="1:39" ht="18.75" customHeight="1">
      <c r="A8" s="631"/>
      <c r="B8" s="632"/>
      <c r="C8" s="632"/>
      <c r="D8" s="632"/>
      <c r="E8" s="632"/>
      <c r="F8" s="632"/>
      <c r="G8" s="632"/>
      <c r="H8" s="632"/>
      <c r="I8" s="632"/>
      <c r="J8" s="632"/>
      <c r="K8" s="632"/>
      <c r="L8" s="632"/>
      <c r="M8" s="632"/>
      <c r="N8" s="632"/>
      <c r="O8" s="632"/>
      <c r="P8" s="632"/>
      <c r="Q8" s="632"/>
      <c r="R8" s="632"/>
      <c r="S8" s="632"/>
      <c r="T8" s="632"/>
      <c r="U8" s="632"/>
      <c r="V8" s="632"/>
      <c r="W8" s="632"/>
      <c r="X8" s="632"/>
      <c r="Y8" s="632"/>
      <c r="Z8" s="633"/>
      <c r="AB8" s="637" t="s">
        <v>245</v>
      </c>
      <c r="AC8" s="637"/>
      <c r="AD8" s="637"/>
      <c r="AE8" s="638" t="e">
        <f>#REF!</f>
        <v>#REF!</v>
      </c>
      <c r="AF8" s="638"/>
      <c r="AG8" s="638"/>
      <c r="AH8" s="638"/>
      <c r="AI8" s="638"/>
      <c r="AJ8" s="638"/>
      <c r="AK8" s="638"/>
      <c r="AL8" s="627" t="e">
        <f>#REF!</f>
        <v>#REF!</v>
      </c>
      <c r="AM8" s="627"/>
    </row>
    <row r="9" spans="1:39" ht="18.75">
      <c r="A9" s="631"/>
      <c r="B9" s="632"/>
      <c r="C9" s="632"/>
      <c r="D9" s="632"/>
      <c r="E9" s="632"/>
      <c r="F9" s="632"/>
      <c r="G9" s="632"/>
      <c r="H9" s="632"/>
      <c r="I9" s="632"/>
      <c r="J9" s="632"/>
      <c r="K9" s="632"/>
      <c r="L9" s="632"/>
      <c r="M9" s="632"/>
      <c r="N9" s="632"/>
      <c r="O9" s="632"/>
      <c r="P9" s="632"/>
      <c r="Q9" s="632"/>
      <c r="R9" s="632"/>
      <c r="S9" s="632"/>
      <c r="T9" s="632"/>
      <c r="U9" s="632"/>
      <c r="V9" s="632"/>
      <c r="W9" s="632"/>
      <c r="X9" s="632"/>
      <c r="Y9" s="632"/>
      <c r="Z9" s="633"/>
      <c r="AB9" s="637" t="s">
        <v>246</v>
      </c>
      <c r="AC9" s="639"/>
      <c r="AD9" s="639"/>
      <c r="AE9" s="638" t="e">
        <f>#REF!</f>
        <v>#REF!</v>
      </c>
      <c r="AF9" s="638"/>
      <c r="AG9" s="638"/>
      <c r="AH9" s="638"/>
      <c r="AI9" s="638"/>
      <c r="AJ9" s="638"/>
      <c r="AK9" s="638"/>
      <c r="AL9" s="627" t="e">
        <f>#REF!</f>
        <v>#REF!</v>
      </c>
      <c r="AM9" s="627"/>
    </row>
    <row r="10" spans="1:39" ht="18.75">
      <c r="A10" s="631"/>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3"/>
      <c r="AB10" s="637" t="s">
        <v>247</v>
      </c>
      <c r="AC10" s="639"/>
      <c r="AD10" s="639"/>
      <c r="AE10" s="638" t="e">
        <f>#REF!</f>
        <v>#REF!</v>
      </c>
      <c r="AF10" s="638"/>
      <c r="AG10" s="638"/>
      <c r="AH10" s="638"/>
      <c r="AI10" s="638"/>
      <c r="AJ10" s="638"/>
      <c r="AK10" s="638"/>
      <c r="AL10" s="627" t="e">
        <f>#REF!</f>
        <v>#REF!</v>
      </c>
      <c r="AM10" s="627"/>
    </row>
    <row r="11" spans="1:39" ht="18.75">
      <c r="A11" s="631"/>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3"/>
      <c r="AB11" s="637" t="s">
        <v>248</v>
      </c>
      <c r="AC11" s="639"/>
      <c r="AD11" s="639"/>
      <c r="AE11" s="638" t="e">
        <f>#REF!</f>
        <v>#REF!</v>
      </c>
      <c r="AF11" s="638"/>
      <c r="AG11" s="638"/>
      <c r="AH11" s="638"/>
      <c r="AI11" s="638"/>
      <c r="AJ11" s="638"/>
      <c r="AK11" s="638"/>
      <c r="AL11" s="627" t="e">
        <f>#REF!</f>
        <v>#REF!</v>
      </c>
      <c r="AM11" s="627"/>
    </row>
    <row r="12" spans="1:39" ht="18.75">
      <c r="A12" s="631"/>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3"/>
      <c r="AB12" s="637" t="s">
        <v>249</v>
      </c>
      <c r="AC12" s="637"/>
      <c r="AD12" s="637"/>
      <c r="AE12" s="638" t="e">
        <f>#REF!</f>
        <v>#REF!</v>
      </c>
      <c r="AF12" s="638"/>
      <c r="AG12" s="638"/>
      <c r="AH12" s="638"/>
      <c r="AI12" s="638"/>
      <c r="AJ12" s="638"/>
      <c r="AK12" s="638"/>
      <c r="AL12" s="627" t="e">
        <f>#REF!</f>
        <v>#REF!</v>
      </c>
      <c r="AM12" s="627"/>
    </row>
    <row r="13" spans="1:35" ht="18.75" customHeight="1">
      <c r="A13" s="631"/>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3"/>
      <c r="AB13" s="137" t="s">
        <v>250</v>
      </c>
      <c r="AC13" s="138"/>
      <c r="AD13" s="138"/>
      <c r="AE13" s="11"/>
      <c r="AF13" s="11"/>
      <c r="AG13" s="11"/>
      <c r="AH13" s="11"/>
      <c r="AI13" s="11"/>
    </row>
    <row r="14" spans="1:39" ht="17.25" customHeight="1">
      <c r="A14" s="631"/>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3"/>
      <c r="AB14" s="637" t="s">
        <v>245</v>
      </c>
      <c r="AC14" s="637"/>
      <c r="AD14" s="637"/>
      <c r="AE14" s="638" t="e">
        <f>#REF!</f>
        <v>#REF!</v>
      </c>
      <c r="AF14" s="638"/>
      <c r="AG14" s="638"/>
      <c r="AH14" s="638"/>
      <c r="AI14" s="638"/>
      <c r="AJ14" s="638"/>
      <c r="AK14" s="638"/>
      <c r="AL14" s="627" t="e">
        <f>#REF!</f>
        <v>#REF!</v>
      </c>
      <c r="AM14" s="627"/>
    </row>
    <row r="15" spans="1:39" ht="17.25" customHeight="1">
      <c r="A15" s="631"/>
      <c r="B15" s="632"/>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3"/>
      <c r="AB15" s="637" t="s">
        <v>251</v>
      </c>
      <c r="AC15" s="639"/>
      <c r="AD15" s="639"/>
      <c r="AE15" s="638" t="e">
        <f>#REF!</f>
        <v>#REF!</v>
      </c>
      <c r="AF15" s="638"/>
      <c r="AG15" s="638"/>
      <c r="AH15" s="638"/>
      <c r="AI15" s="638"/>
      <c r="AJ15" s="638"/>
      <c r="AK15" s="638"/>
      <c r="AL15" s="627" t="e">
        <f>#REF!</f>
        <v>#REF!</v>
      </c>
      <c r="AM15" s="627"/>
    </row>
    <row r="16" spans="1:39" ht="17.25" customHeight="1">
      <c r="A16" s="631"/>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3"/>
      <c r="AB16" s="637" t="s">
        <v>247</v>
      </c>
      <c r="AC16" s="639"/>
      <c r="AD16" s="639"/>
      <c r="AE16" s="638" t="e">
        <f>#REF!</f>
        <v>#REF!</v>
      </c>
      <c r="AF16" s="638"/>
      <c r="AG16" s="638"/>
      <c r="AH16" s="638"/>
      <c r="AI16" s="638"/>
      <c r="AJ16" s="638"/>
      <c r="AK16" s="638"/>
      <c r="AL16" s="627" t="e">
        <f>#REF!</f>
        <v>#REF!</v>
      </c>
      <c r="AM16" s="627"/>
    </row>
    <row r="17" spans="1:39" ht="17.25" customHeight="1">
      <c r="A17" s="631"/>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3"/>
      <c r="AB17" s="637" t="s">
        <v>248</v>
      </c>
      <c r="AC17" s="639"/>
      <c r="AD17" s="639"/>
      <c r="AE17" s="638" t="e">
        <f>#REF!</f>
        <v>#REF!</v>
      </c>
      <c r="AF17" s="638"/>
      <c r="AG17" s="638"/>
      <c r="AH17" s="638"/>
      <c r="AI17" s="638"/>
      <c r="AJ17" s="638"/>
      <c r="AK17" s="638"/>
      <c r="AL17" s="627" t="e">
        <f>#REF!</f>
        <v>#REF!</v>
      </c>
      <c r="AM17" s="627"/>
    </row>
    <row r="18" spans="1:39" ht="17.25" customHeight="1">
      <c r="A18" s="631"/>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3"/>
      <c r="AB18" s="640" t="s">
        <v>252</v>
      </c>
      <c r="AC18" s="641"/>
      <c r="AD18" s="642"/>
      <c r="AE18" s="638" t="e">
        <f>#REF!</f>
        <v>#REF!</v>
      </c>
      <c r="AF18" s="638"/>
      <c r="AG18" s="638"/>
      <c r="AH18" s="638"/>
      <c r="AI18" s="638"/>
      <c r="AJ18" s="638"/>
      <c r="AK18" s="638"/>
      <c r="AL18" s="643" t="e">
        <f>IF(ISNA(VLOOKUP(#REF!,ケース,5,FALSE)),"",VLOOKUP(#REF!,ケース,5,FALSE))</f>
        <v>#REF!</v>
      </c>
      <c r="AM18" s="643"/>
    </row>
    <row r="19" spans="1:39" ht="17.25" customHeight="1">
      <c r="A19" s="631"/>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3"/>
      <c r="AB19" s="644" t="s">
        <v>342</v>
      </c>
      <c r="AC19" s="644"/>
      <c r="AD19" s="644"/>
      <c r="AE19" s="644"/>
      <c r="AF19" s="644"/>
      <c r="AG19" s="644"/>
      <c r="AH19" s="644"/>
      <c r="AI19" s="644"/>
      <c r="AJ19" s="644"/>
      <c r="AK19" s="644"/>
      <c r="AL19" s="644"/>
      <c r="AM19" s="644"/>
    </row>
    <row r="20" spans="1:39" ht="17.25" customHeight="1">
      <c r="A20" s="631"/>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3"/>
      <c r="AB20" s="645" t="e">
        <f>#REF!</f>
        <v>#REF!</v>
      </c>
      <c r="AC20" s="646"/>
      <c r="AD20" s="646"/>
      <c r="AE20" s="646"/>
      <c r="AF20" s="646"/>
      <c r="AG20" s="646"/>
      <c r="AH20" s="646"/>
      <c r="AI20" s="646"/>
      <c r="AJ20" s="646"/>
      <c r="AK20" s="647"/>
      <c r="AL20" s="643" t="e">
        <f>IF(ISNA(VLOOKUP(#REF!,ロット,5,FALSE)),"",VLOOKUP(#REF!,ロット,5,FALSE))</f>
        <v>#REF!</v>
      </c>
      <c r="AM20" s="643"/>
    </row>
    <row r="21" spans="1:39" ht="18.75">
      <c r="A21" s="631"/>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3"/>
      <c r="AB21" s="620" t="s">
        <v>253</v>
      </c>
      <c r="AC21" s="620"/>
      <c r="AD21" s="620"/>
      <c r="AE21" s="620"/>
      <c r="AF21" s="620"/>
      <c r="AG21" s="620"/>
      <c r="AH21" s="620"/>
      <c r="AI21" s="620"/>
      <c r="AJ21" s="620"/>
      <c r="AK21" s="620"/>
      <c r="AL21" s="620"/>
      <c r="AM21" s="620"/>
    </row>
    <row r="22" spans="1:39" ht="33" customHeight="1">
      <c r="A22" s="631"/>
      <c r="B22" s="632"/>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3"/>
      <c r="AB22" s="461" t="e">
        <f>IF(ISNA(VLOOKUP(#REF!,賞味期限_前,4,FALSE)),"",VLOOKUP(#REF!,賞味期限_前,4,FALSE))</f>
        <v>#REF!</v>
      </c>
      <c r="AC22" s="462">
        <f>IF(ISNA(VLOOKUP('商品情報_1_JP'!X23,賞味期限_前,2,FALSE)),"",VLOOKUP('商品情報_1_JP'!X23,賞味期限_前,2,FALSE))</f>
      </c>
      <c r="AD22" s="462">
        <f>IF(ISNA(VLOOKUP('商品情報_1_JP'!Y23,賞味期限_前,2,FALSE)),"",VLOOKUP('商品情報_1_JP'!Y23,賞味期限_前,2,FALSE))</f>
      </c>
      <c r="AE22" s="462">
        <f>IF(ISNA(VLOOKUP('商品情報_1_JP'!Z23,賞味期限_前,2,FALSE)),"",VLOOKUP('商品情報_1_JP'!Z23,賞味期限_前,2,FALSE))</f>
      </c>
      <c r="AF22" s="463">
        <f>IF(ISNA(VLOOKUP('商品情報_1_JP'!AA23,賞味期限_前,2,FALSE)),"",VLOOKUP('商品情報_1_JP'!AA23,賞味期限_前,2,FALSE))</f>
      </c>
      <c r="AG22" s="648" t="e">
        <f>#REF!</f>
        <v>#REF!</v>
      </c>
      <c r="AH22" s="649"/>
      <c r="AI22" s="649"/>
      <c r="AJ22" s="650"/>
      <c r="AK22" s="433" t="e">
        <f>IF(ISNA(VLOOKUP(#REF!,賞味期限_単位,5,FALSE)),"",VLOOKUP(#REF!,賞味期限_単位,5,FALSE))</f>
        <v>#REF!</v>
      </c>
      <c r="AL22" s="434"/>
      <c r="AM22" s="435"/>
    </row>
    <row r="23" spans="1:39" ht="18.75">
      <c r="A23" s="631"/>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3"/>
      <c r="AB23" s="620" t="s">
        <v>254</v>
      </c>
      <c r="AC23" s="644"/>
      <c r="AD23" s="644"/>
      <c r="AE23" s="644"/>
      <c r="AF23" s="644"/>
      <c r="AG23" s="644"/>
      <c r="AH23" s="644"/>
      <c r="AI23" s="644"/>
      <c r="AJ23" s="644"/>
      <c r="AK23" s="644"/>
      <c r="AL23" s="644"/>
      <c r="AM23" s="644"/>
    </row>
    <row r="24" spans="1:39" ht="33" customHeight="1">
      <c r="A24" s="631"/>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3"/>
      <c r="AB24" s="651" t="e">
        <f>#REF!</f>
        <v>#REF!</v>
      </c>
      <c r="AC24" s="652"/>
      <c r="AD24" s="652"/>
      <c r="AE24" s="652"/>
      <c r="AF24" s="652"/>
      <c r="AG24" s="652"/>
      <c r="AH24" s="652"/>
      <c r="AI24" s="652"/>
      <c r="AJ24" s="652"/>
      <c r="AK24" s="652"/>
      <c r="AL24" s="652"/>
      <c r="AM24" s="653"/>
    </row>
    <row r="25" spans="1:39" ht="18.75">
      <c r="A25" s="631"/>
      <c r="B25" s="632"/>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3"/>
      <c r="AB25" s="654" t="s">
        <v>255</v>
      </c>
      <c r="AC25" s="654"/>
      <c r="AD25" s="654"/>
      <c r="AE25" s="654"/>
      <c r="AF25" s="654"/>
      <c r="AG25" s="654"/>
      <c r="AH25" s="654"/>
      <c r="AI25" s="654"/>
      <c r="AJ25" s="654"/>
      <c r="AK25" s="654"/>
      <c r="AL25" s="654"/>
      <c r="AM25" s="654"/>
    </row>
    <row r="26" spans="1:39" ht="18.75">
      <c r="A26" s="631"/>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3"/>
      <c r="AB26" s="655" t="e">
        <f>#REF!</f>
        <v>#REF!</v>
      </c>
      <c r="AC26" s="656"/>
      <c r="AD26" s="656"/>
      <c r="AE26" s="656"/>
      <c r="AF26" s="656"/>
      <c r="AG26" s="656"/>
      <c r="AH26" s="656"/>
      <c r="AI26" s="656"/>
      <c r="AJ26" s="656"/>
      <c r="AK26" s="656"/>
      <c r="AL26" s="657" t="s">
        <v>256</v>
      </c>
      <c r="AM26" s="658"/>
    </row>
    <row r="27" spans="1:39" ht="18.75">
      <c r="A27" s="631"/>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3"/>
      <c r="AB27" s="659" t="s">
        <v>257</v>
      </c>
      <c r="AC27" s="659"/>
      <c r="AD27" s="659"/>
      <c r="AE27" s="659"/>
      <c r="AF27" s="659"/>
      <c r="AG27" s="659"/>
      <c r="AH27" s="659"/>
      <c r="AI27" s="659"/>
      <c r="AJ27" s="659"/>
      <c r="AK27" s="659"/>
      <c r="AL27" s="659"/>
      <c r="AM27" s="659"/>
    </row>
    <row r="28" spans="1:39" ht="18.75">
      <c r="A28" s="634"/>
      <c r="B28" s="635"/>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6"/>
      <c r="AB28" s="655" t="e">
        <f>#REF!</f>
        <v>#REF!</v>
      </c>
      <c r="AC28" s="656"/>
      <c r="AD28" s="656"/>
      <c r="AE28" s="656"/>
      <c r="AF28" s="656"/>
      <c r="AG28" s="656"/>
      <c r="AH28" s="656"/>
      <c r="AI28" s="656"/>
      <c r="AJ28" s="656"/>
      <c r="AK28" s="656"/>
      <c r="AL28" s="660" t="s">
        <v>258</v>
      </c>
      <c r="AM28" s="661"/>
    </row>
    <row r="29" spans="1:26" ht="18.75">
      <c r="A29" s="139" t="s">
        <v>259</v>
      </c>
      <c r="B29" s="3"/>
      <c r="C29" s="3"/>
      <c r="D29" s="3"/>
      <c r="E29" s="3"/>
      <c r="F29" s="3"/>
      <c r="G29" s="3"/>
      <c r="H29" s="3"/>
      <c r="I29" s="3"/>
      <c r="J29" s="3"/>
      <c r="K29" s="3"/>
      <c r="L29" s="3"/>
      <c r="M29" s="10"/>
      <c r="N29" s="10"/>
      <c r="O29" s="10"/>
      <c r="P29" s="10"/>
      <c r="Q29" s="10"/>
      <c r="R29" s="10"/>
      <c r="S29" s="10"/>
      <c r="T29" s="10"/>
      <c r="U29" s="10"/>
      <c r="V29" s="10"/>
      <c r="W29" s="10"/>
      <c r="X29" s="10"/>
      <c r="Y29" s="10"/>
      <c r="Z29" s="46"/>
    </row>
    <row r="30" spans="1:39" ht="31.5" customHeight="1">
      <c r="A30" s="662" t="e">
        <f>#REF!</f>
        <v>#REF!</v>
      </c>
      <c r="B30" s="663"/>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row>
    <row r="31" spans="1:39" ht="31.5" customHeight="1">
      <c r="A31" s="662"/>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row>
    <row r="32" spans="1:39" ht="31.5" customHeight="1">
      <c r="A32" s="662"/>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row>
    <row r="33" spans="1:39" ht="31.5" customHeight="1">
      <c r="A33" s="662"/>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63"/>
      <c r="AM33" s="663"/>
    </row>
    <row r="34" spans="1:39" s="13" customFormat="1" ht="9"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B34" s="40"/>
      <c r="AC34" s="40"/>
      <c r="AD34" s="40"/>
      <c r="AE34" s="40"/>
      <c r="AF34" s="40"/>
      <c r="AG34" s="40"/>
      <c r="AH34" s="40"/>
      <c r="AI34" s="40"/>
      <c r="AJ34" s="40"/>
      <c r="AK34" s="40"/>
      <c r="AL34" s="40"/>
      <c r="AM34" s="40"/>
    </row>
    <row r="35" spans="1:39" s="5" customFormat="1" ht="14.25">
      <c r="A35" s="664" t="s">
        <v>343</v>
      </c>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row>
    <row r="36" spans="1:39" ht="31.5" customHeight="1">
      <c r="A36" s="666" t="e">
        <f>#REF!</f>
        <v>#REF!</v>
      </c>
      <c r="B36" s="667"/>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7"/>
      <c r="AL36" s="667"/>
      <c r="AM36" s="668"/>
    </row>
    <row r="37" spans="1:39" ht="31.5" customHeight="1">
      <c r="A37" s="662"/>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9"/>
    </row>
    <row r="38" spans="1:39" ht="31.5" customHeight="1">
      <c r="A38" s="662"/>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9"/>
    </row>
    <row r="39" spans="1:39" ht="31.5" customHeight="1">
      <c r="A39" s="670"/>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2"/>
    </row>
    <row r="40" spans="1:39" s="13" customFormat="1" ht="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ht="18.75">
      <c r="A41" s="140" t="s">
        <v>260</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35.25" customHeight="1">
      <c r="A42" s="47" t="e">
        <f>#REF!</f>
        <v>#REF!</v>
      </c>
      <c r="B42" s="124" t="e">
        <f>IF(A42,"○","")</f>
        <v>#REF!</v>
      </c>
      <c r="C42" s="673" t="s">
        <v>261</v>
      </c>
      <c r="D42" s="673"/>
      <c r="E42" s="673"/>
      <c r="F42" s="673"/>
      <c r="G42" s="673"/>
      <c r="H42" s="673"/>
      <c r="I42" s="673"/>
      <c r="J42" s="673"/>
      <c r="K42" s="673"/>
      <c r="L42" s="125" t="e">
        <f>#REF!</f>
        <v>#REF!</v>
      </c>
      <c r="M42" s="124" t="e">
        <f>IF(L42,"○","")</f>
        <v>#REF!</v>
      </c>
      <c r="N42" s="674" t="s">
        <v>262</v>
      </c>
      <c r="O42" s="675"/>
      <c r="P42" s="675"/>
      <c r="Q42" s="675"/>
      <c r="R42" s="675"/>
      <c r="S42" s="675"/>
      <c r="T42" s="675"/>
      <c r="U42" s="675"/>
      <c r="V42" s="676"/>
      <c r="W42" s="126" t="e">
        <f>#REF!</f>
        <v>#REF!</v>
      </c>
      <c r="X42" s="127" t="e">
        <f>IF(W42,"○","")</f>
        <v>#REF!</v>
      </c>
      <c r="Y42" s="674" t="s">
        <v>263</v>
      </c>
      <c r="Z42" s="675"/>
      <c r="AA42" s="675"/>
      <c r="AB42" s="675"/>
      <c r="AC42" s="675"/>
      <c r="AD42" s="675"/>
      <c r="AE42" s="676"/>
      <c r="AF42" s="126" t="e">
        <f>#REF!</f>
        <v>#REF!</v>
      </c>
      <c r="AG42" s="127" t="e">
        <f>IF(AF42,"○","")</f>
        <v>#REF!</v>
      </c>
      <c r="AH42" s="674" t="s">
        <v>264</v>
      </c>
      <c r="AI42" s="675"/>
      <c r="AJ42" s="675"/>
      <c r="AK42" s="675"/>
      <c r="AL42" s="675"/>
      <c r="AM42" s="676"/>
    </row>
    <row r="43" spans="1:39" ht="34.5" customHeight="1">
      <c r="A43" s="48" t="e">
        <f>#REF!</f>
        <v>#REF!</v>
      </c>
      <c r="B43" s="127" t="e">
        <f>IF(A43,"○","")</f>
        <v>#REF!</v>
      </c>
      <c r="C43" s="677" t="s">
        <v>265</v>
      </c>
      <c r="D43" s="677"/>
      <c r="E43" s="677"/>
      <c r="F43" s="677"/>
      <c r="G43" s="677"/>
      <c r="H43" s="677"/>
      <c r="I43" s="677"/>
      <c r="J43" s="677"/>
      <c r="K43" s="677"/>
      <c r="L43" s="126" t="e">
        <f>#REF!</f>
        <v>#REF!</v>
      </c>
      <c r="M43" s="127" t="e">
        <f>IF(L43,"○","")</f>
        <v>#REF!</v>
      </c>
      <c r="N43" s="678" t="s">
        <v>266</v>
      </c>
      <c r="O43" s="679"/>
      <c r="P43" s="679"/>
      <c r="Q43" s="680"/>
      <c r="R43" s="126" t="e">
        <f>#REF!</f>
        <v>#REF!</v>
      </c>
      <c r="S43" s="127" t="e">
        <f>IF(R43,"○","")</f>
        <v>#REF!</v>
      </c>
      <c r="T43" s="681" t="s">
        <v>196</v>
      </c>
      <c r="U43" s="682"/>
      <c r="V43" s="682"/>
      <c r="W43" s="683"/>
      <c r="X43" s="126" t="e">
        <f>#REF!</f>
        <v>#REF!</v>
      </c>
      <c r="Y43" s="127" t="e">
        <f>IF(X43,"○","")</f>
        <v>#REF!</v>
      </c>
      <c r="Z43" s="678" t="s">
        <v>267</v>
      </c>
      <c r="AA43" s="679"/>
      <c r="AB43" s="679"/>
      <c r="AC43" s="680"/>
      <c r="AD43" s="126" t="e">
        <f>#REF!</f>
        <v>#REF!</v>
      </c>
      <c r="AE43" s="127" t="e">
        <f>IF(AD43,"○","")</f>
        <v>#REF!</v>
      </c>
      <c r="AF43" s="684" t="s">
        <v>268</v>
      </c>
      <c r="AG43" s="685"/>
      <c r="AH43" s="686"/>
      <c r="AI43" s="126" t="e">
        <f>#REF!</f>
        <v>#REF!</v>
      </c>
      <c r="AJ43" s="127" t="e">
        <f>IF(AI43,"○","")</f>
        <v>#REF!</v>
      </c>
      <c r="AK43" s="681" t="s">
        <v>269</v>
      </c>
      <c r="AL43" s="682"/>
      <c r="AM43" s="683"/>
    </row>
    <row r="44" spans="1:39" ht="7.5" customHeight="1">
      <c r="A44" s="6"/>
      <c r="B44" s="10"/>
      <c r="C44" s="98"/>
      <c r="D44" s="98"/>
      <c r="E44" s="98"/>
      <c r="F44" s="98"/>
      <c r="G44" s="98"/>
      <c r="H44" s="98"/>
      <c r="I44" s="98"/>
      <c r="J44" s="98"/>
      <c r="K44" s="98"/>
      <c r="L44" s="6"/>
      <c r="M44" s="10"/>
      <c r="N44" s="98"/>
      <c r="O44" s="98"/>
      <c r="P44" s="98"/>
      <c r="Q44" s="98"/>
      <c r="R44" s="98"/>
      <c r="S44" s="98"/>
      <c r="T44" s="98"/>
      <c r="U44" s="98"/>
      <c r="V44" s="98"/>
      <c r="W44" s="6"/>
      <c r="X44" s="10"/>
      <c r="Y44" s="98"/>
      <c r="Z44" s="98"/>
      <c r="AA44" s="98"/>
      <c r="AB44" s="98"/>
      <c r="AC44" s="98"/>
      <c r="AD44" s="98"/>
      <c r="AE44" s="98"/>
      <c r="AF44" s="98"/>
      <c r="AG44" s="98"/>
      <c r="AH44" s="98"/>
      <c r="AI44" s="98"/>
      <c r="AJ44" s="98"/>
      <c r="AK44" s="98"/>
      <c r="AL44" s="98"/>
      <c r="AM44" s="98"/>
    </row>
    <row r="45" spans="1:38" ht="18.75">
      <c r="A45" s="139" t="s">
        <v>270</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row>
    <row r="46" spans="1:38" ht="13.5" customHeight="1">
      <c r="A46" s="139" t="s">
        <v>271</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row>
    <row r="47" spans="1:39" ht="26.25" customHeight="1">
      <c r="A47" s="128" t="e">
        <f>#REF!</f>
        <v>#REF!</v>
      </c>
      <c r="B47" s="129" t="e">
        <f>IF(A47,"○","")</f>
        <v>#REF!</v>
      </c>
      <c r="C47" s="678" t="s">
        <v>272</v>
      </c>
      <c r="D47" s="679"/>
      <c r="E47" s="679"/>
      <c r="F47" s="679"/>
      <c r="G47" s="680"/>
      <c r="H47" s="128" t="e">
        <f>#REF!</f>
        <v>#REF!</v>
      </c>
      <c r="I47" s="129" t="e">
        <f>IF(H47,"○","")</f>
        <v>#REF!</v>
      </c>
      <c r="J47" s="678" t="s">
        <v>273</v>
      </c>
      <c r="K47" s="679"/>
      <c r="L47" s="679"/>
      <c r="M47" s="679"/>
      <c r="N47" s="679"/>
      <c r="O47" s="679"/>
      <c r="P47" s="680"/>
      <c r="Q47" s="128" t="e">
        <f>#REF!</f>
        <v>#REF!</v>
      </c>
      <c r="R47" s="129" t="e">
        <f>IF(Q47,"○","")</f>
        <v>#REF!</v>
      </c>
      <c r="S47" s="678" t="s">
        <v>274</v>
      </c>
      <c r="T47" s="679"/>
      <c r="U47" s="679"/>
      <c r="V47" s="679"/>
      <c r="W47" s="679"/>
      <c r="X47" s="680"/>
      <c r="Y47" s="128" t="e">
        <f>#REF!</f>
        <v>#REF!</v>
      </c>
      <c r="Z47" s="129" t="e">
        <f>IF(Y47,"○","")</f>
        <v>#REF!</v>
      </c>
      <c r="AA47" s="678" t="s">
        <v>275</v>
      </c>
      <c r="AB47" s="679"/>
      <c r="AC47" s="679"/>
      <c r="AD47" s="679"/>
      <c r="AE47" s="680"/>
      <c r="AF47" s="130" t="e">
        <f>#REF!</f>
        <v>#REF!</v>
      </c>
      <c r="AG47" s="129" t="e">
        <f>IF(AF47,"○","")</f>
        <v>#REF!</v>
      </c>
      <c r="AH47" s="678" t="s">
        <v>276</v>
      </c>
      <c r="AI47" s="679"/>
      <c r="AJ47" s="679"/>
      <c r="AK47" s="679"/>
      <c r="AL47" s="679"/>
      <c r="AM47" s="85"/>
    </row>
    <row r="48" spans="1:38" ht="18.75">
      <c r="A48" s="139" t="s">
        <v>277</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row>
    <row r="49" spans="1:39" ht="24.75" customHeight="1">
      <c r="A49" s="128" t="e">
        <f>#REF!</f>
        <v>#REF!</v>
      </c>
      <c r="B49" s="129" t="e">
        <f>IF(A49,"○","")</f>
        <v>#REF!</v>
      </c>
      <c r="C49" s="687" t="s">
        <v>278</v>
      </c>
      <c r="D49" s="688"/>
      <c r="E49" s="688"/>
      <c r="F49" s="688"/>
      <c r="G49" s="688"/>
      <c r="H49" s="688"/>
      <c r="I49" s="688"/>
      <c r="J49" s="688"/>
      <c r="K49" s="688"/>
      <c r="L49" s="688"/>
      <c r="M49" s="689"/>
      <c r="N49" s="128" t="e">
        <f>#REF!</f>
        <v>#REF!</v>
      </c>
      <c r="O49" s="129" t="e">
        <f>IF(N49,"○","")</f>
        <v>#REF!</v>
      </c>
      <c r="P49" s="690" t="s">
        <v>279</v>
      </c>
      <c r="Q49" s="691"/>
      <c r="R49" s="691"/>
      <c r="S49" s="691"/>
      <c r="T49" s="691"/>
      <c r="U49" s="691"/>
      <c r="V49" s="691"/>
      <c r="W49" s="691"/>
      <c r="X49" s="691"/>
      <c r="Y49" s="691"/>
      <c r="Z49" s="692"/>
      <c r="AA49" s="128" t="e">
        <f>#REF!</f>
        <v>#REF!</v>
      </c>
      <c r="AB49" s="129" t="e">
        <f>IF(AA49,"○","")</f>
        <v>#REF!</v>
      </c>
      <c r="AC49" s="690" t="s">
        <v>280</v>
      </c>
      <c r="AD49" s="691"/>
      <c r="AE49" s="691"/>
      <c r="AF49" s="691"/>
      <c r="AG49" s="691"/>
      <c r="AH49" s="691"/>
      <c r="AI49" s="691"/>
      <c r="AJ49" s="691"/>
      <c r="AK49" s="691"/>
      <c r="AL49" s="691"/>
      <c r="AM49" s="49"/>
    </row>
    <row r="50" spans="1:39" ht="18" customHeight="1">
      <c r="A50" s="141" t="s">
        <v>281</v>
      </c>
      <c r="B50" s="131"/>
      <c r="C50" s="132"/>
      <c r="D50" s="132"/>
      <c r="E50" s="132"/>
      <c r="F50" s="132"/>
      <c r="G50" s="132"/>
      <c r="H50" s="132"/>
      <c r="I50" s="132"/>
      <c r="J50" s="132"/>
      <c r="K50" s="132"/>
      <c r="L50" s="132"/>
      <c r="M50" s="132"/>
      <c r="N50" s="128"/>
      <c r="O50" s="131"/>
      <c r="P50" s="133"/>
      <c r="Q50" s="133"/>
      <c r="R50" s="133"/>
      <c r="S50" s="133"/>
      <c r="T50" s="133"/>
      <c r="U50" s="133"/>
      <c r="V50" s="133"/>
      <c r="W50" s="133"/>
      <c r="X50" s="133"/>
      <c r="Y50" s="133"/>
      <c r="Z50" s="133"/>
      <c r="AA50" s="128"/>
      <c r="AB50" s="131"/>
      <c r="AC50" s="133"/>
      <c r="AD50" s="133"/>
      <c r="AE50" s="133"/>
      <c r="AF50" s="133"/>
      <c r="AG50" s="133"/>
      <c r="AH50" s="133"/>
      <c r="AI50" s="133"/>
      <c r="AJ50" s="133"/>
      <c r="AK50" s="133"/>
      <c r="AL50" s="133"/>
      <c r="AM50" s="45"/>
    </row>
    <row r="51" spans="1:39" ht="21.75" customHeight="1">
      <c r="A51" s="693" t="e">
        <f>IF(ISNA(VLOOKUP(#REF!,性別,5,FALSE))," ",VLOOKUP(#REF!,性別,5,FALSE))</f>
        <v>#REF!</v>
      </c>
      <c r="B51" s="694"/>
      <c r="C51" s="694"/>
      <c r="D51" s="694"/>
      <c r="E51" s="694"/>
      <c r="F51" s="694"/>
      <c r="G51" s="694"/>
      <c r="H51" s="694"/>
      <c r="I51" s="694"/>
      <c r="J51" s="694"/>
      <c r="K51" s="694"/>
      <c r="L51" s="694"/>
      <c r="M51" s="695"/>
      <c r="N51" s="6"/>
      <c r="O51" s="10"/>
      <c r="P51" s="45"/>
      <c r="Q51" s="45"/>
      <c r="R51" s="45"/>
      <c r="S51" s="45"/>
      <c r="T51" s="45"/>
      <c r="U51" s="45"/>
      <c r="V51" s="45"/>
      <c r="W51" s="45"/>
      <c r="X51" s="45"/>
      <c r="Y51" s="45"/>
      <c r="Z51" s="45"/>
      <c r="AA51" s="6"/>
      <c r="AB51" s="10"/>
      <c r="AC51" s="45"/>
      <c r="AD51" s="45"/>
      <c r="AE51" s="45"/>
      <c r="AF51" s="45"/>
      <c r="AG51" s="45"/>
      <c r="AH51" s="45"/>
      <c r="AI51" s="45"/>
      <c r="AJ51" s="45"/>
      <c r="AK51" s="45"/>
      <c r="AL51" s="45"/>
      <c r="AM51" s="45"/>
    </row>
    <row r="52" spans="1:39" ht="18.75">
      <c r="A52" s="139" t="s">
        <v>282</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68" ht="44.25" customHeight="1">
      <c r="A53" s="6" t="e">
        <f>#REF!</f>
        <v>#REF!</v>
      </c>
      <c r="B53" s="129" t="e">
        <f>IF(A53,"○","")</f>
        <v>#REF!</v>
      </c>
      <c r="C53" s="687" t="s">
        <v>283</v>
      </c>
      <c r="D53" s="688"/>
      <c r="E53" s="688"/>
      <c r="F53" s="688"/>
      <c r="G53" s="688"/>
      <c r="H53" s="688"/>
      <c r="I53" s="688"/>
      <c r="J53" s="688"/>
      <c r="K53" s="688"/>
      <c r="L53" s="689"/>
      <c r="M53" s="128" t="e">
        <f>#REF!</f>
        <v>#REF!</v>
      </c>
      <c r="N53" s="129" t="e">
        <f>IF(M53,"○","")</f>
        <v>#REF!</v>
      </c>
      <c r="O53" s="687" t="s">
        <v>284</v>
      </c>
      <c r="P53" s="688"/>
      <c r="Q53" s="688"/>
      <c r="R53" s="688"/>
      <c r="S53" s="688"/>
      <c r="T53" s="688"/>
      <c r="U53" s="688"/>
      <c r="V53" s="688"/>
      <c r="W53" s="688"/>
      <c r="X53" s="688"/>
      <c r="Y53" s="688"/>
      <c r="Z53" s="688"/>
      <c r="AA53" s="689"/>
      <c r="AB53" s="128" t="e">
        <f>#REF!</f>
        <v>#REF!</v>
      </c>
      <c r="AC53" s="134" t="e">
        <f>IF(AB53,"○","")</f>
        <v>#REF!</v>
      </c>
      <c r="AD53" s="674" t="s">
        <v>285</v>
      </c>
      <c r="AE53" s="675"/>
      <c r="AF53" s="675"/>
      <c r="AG53" s="675"/>
      <c r="AH53" s="675"/>
      <c r="AI53" s="675"/>
      <c r="AJ53" s="675"/>
      <c r="AK53" s="688"/>
      <c r="AL53" s="688"/>
      <c r="AM53" s="689"/>
      <c r="BB53" s="696"/>
      <c r="BC53" s="696"/>
      <c r="BD53" s="696"/>
      <c r="BE53" s="696"/>
      <c r="BF53" s="696"/>
      <c r="BG53" s="696"/>
      <c r="BH53" s="696"/>
      <c r="BI53" s="696"/>
      <c r="BJ53" s="696"/>
      <c r="BK53" s="696"/>
      <c r="BL53" s="696"/>
      <c r="BM53" s="696"/>
      <c r="BN53" s="696"/>
      <c r="BO53" s="696"/>
      <c r="BP53" s="696"/>
    </row>
    <row r="54" spans="1:68" ht="44.25" customHeight="1" thickBot="1">
      <c r="A54" s="6" t="e">
        <f>#REF!</f>
        <v>#REF!</v>
      </c>
      <c r="B54" s="129" t="e">
        <f>IF(A54,"○","")</f>
        <v>#REF!</v>
      </c>
      <c r="C54" s="687" t="s">
        <v>286</v>
      </c>
      <c r="D54" s="688"/>
      <c r="E54" s="688"/>
      <c r="F54" s="688"/>
      <c r="G54" s="688"/>
      <c r="H54" s="688"/>
      <c r="I54" s="688"/>
      <c r="J54" s="688"/>
      <c r="K54" s="688"/>
      <c r="L54" s="689"/>
      <c r="M54" s="128" t="e">
        <f>#REF!</f>
        <v>#REF!</v>
      </c>
      <c r="N54" s="134" t="e">
        <f>IF(M54,"○","")</f>
        <v>#REF!</v>
      </c>
      <c r="O54" s="674" t="s">
        <v>287</v>
      </c>
      <c r="P54" s="675"/>
      <c r="Q54" s="675"/>
      <c r="R54" s="675"/>
      <c r="S54" s="675"/>
      <c r="T54" s="675"/>
      <c r="U54" s="675"/>
      <c r="V54" s="675"/>
      <c r="W54" s="675"/>
      <c r="X54" s="675"/>
      <c r="Y54" s="675"/>
      <c r="Z54" s="675"/>
      <c r="AA54" s="676"/>
      <c r="AB54" s="697" t="e">
        <f>#REF!</f>
        <v>#REF!</v>
      </c>
      <c r="AC54" s="698"/>
      <c r="AD54" s="698"/>
      <c r="AE54" s="698"/>
      <c r="AF54" s="698"/>
      <c r="AG54" s="698"/>
      <c r="AH54" s="698"/>
      <c r="AI54" s="698"/>
      <c r="AJ54" s="698"/>
      <c r="AK54" s="698"/>
      <c r="AL54" s="698"/>
      <c r="AM54" s="135" t="s">
        <v>157</v>
      </c>
      <c r="BB54" s="696"/>
      <c r="BC54" s="696"/>
      <c r="BD54" s="696"/>
      <c r="BE54" s="696"/>
      <c r="BF54" s="696"/>
      <c r="BG54" s="696"/>
      <c r="BH54" s="696"/>
      <c r="BI54" s="696"/>
      <c r="BJ54" s="696"/>
      <c r="BK54" s="696"/>
      <c r="BL54" s="696"/>
      <c r="BM54" s="696"/>
      <c r="BN54" s="696"/>
      <c r="BO54" s="696"/>
      <c r="BP54" s="696"/>
    </row>
    <row r="55" spans="1:68" ht="35.25" customHeight="1" thickBot="1">
      <c r="A55" s="6" t="e">
        <f>#REF!</f>
        <v>#REF!</v>
      </c>
      <c r="B55" s="129" t="e">
        <f>IF(A55,"○","")</f>
        <v>#REF!</v>
      </c>
      <c r="C55" s="687" t="s">
        <v>288</v>
      </c>
      <c r="D55" s="688"/>
      <c r="E55" s="688"/>
      <c r="F55" s="688"/>
      <c r="G55" s="688"/>
      <c r="H55" s="688"/>
      <c r="I55" s="688"/>
      <c r="J55" s="688"/>
      <c r="K55" s="688"/>
      <c r="L55" s="688"/>
      <c r="M55" s="706" t="e">
        <f>#REF!</f>
        <v>#REF!</v>
      </c>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8"/>
      <c r="BB55" s="696"/>
      <c r="BC55" s="696"/>
      <c r="BD55" s="696"/>
      <c r="BE55" s="696"/>
      <c r="BF55" s="696"/>
      <c r="BG55" s="696"/>
      <c r="BH55" s="696"/>
      <c r="BI55" s="696"/>
      <c r="BJ55" s="696"/>
      <c r="BK55" s="696"/>
      <c r="BL55" s="696"/>
      <c r="BM55" s="696"/>
      <c r="BN55" s="696"/>
      <c r="BO55" s="696"/>
      <c r="BP55" s="696"/>
    </row>
    <row r="56" spans="1:39" ht="12.75" customHeight="1">
      <c r="A56" s="6"/>
      <c r="B56" s="10"/>
      <c r="C56" s="98"/>
      <c r="D56" s="98"/>
      <c r="E56" s="98"/>
      <c r="F56" s="98"/>
      <c r="G56" s="98"/>
      <c r="H56" s="98"/>
      <c r="I56" s="98"/>
      <c r="J56" s="98"/>
      <c r="K56" s="98"/>
      <c r="L56" s="6"/>
      <c r="M56" s="10"/>
      <c r="N56" s="98"/>
      <c r="O56" s="98"/>
      <c r="P56" s="98"/>
      <c r="Q56" s="98"/>
      <c r="R56" s="98"/>
      <c r="S56" s="98"/>
      <c r="T56" s="98"/>
      <c r="U56" s="98"/>
      <c r="V56" s="98"/>
      <c r="W56" s="6"/>
      <c r="X56" s="10"/>
      <c r="Y56" s="98"/>
      <c r="Z56" s="98"/>
      <c r="AA56" s="98"/>
      <c r="AB56" s="98"/>
      <c r="AC56" s="98"/>
      <c r="AD56" s="98"/>
      <c r="AE56" s="98"/>
      <c r="AF56" s="98"/>
      <c r="AG56" s="98"/>
      <c r="AH56" s="98"/>
      <c r="AI56" s="98"/>
      <c r="AJ56" s="98"/>
      <c r="AK56" s="98"/>
      <c r="AL56" s="98"/>
      <c r="AM56" s="98"/>
    </row>
    <row r="57" spans="1:39" ht="27" customHeight="1">
      <c r="A57" s="139" t="s">
        <v>289</v>
      </c>
      <c r="B57" s="123"/>
      <c r="C57" s="123"/>
      <c r="D57" s="123"/>
      <c r="E57" s="123"/>
      <c r="S57" s="699" t="s">
        <v>104</v>
      </c>
      <c r="T57" s="699"/>
      <c r="U57" s="699"/>
      <c r="V57" s="699"/>
      <c r="W57" s="699"/>
      <c r="X57" s="699"/>
      <c r="Y57" s="699"/>
      <c r="AA57" s="700" t="s">
        <v>290</v>
      </c>
      <c r="AB57" s="700"/>
      <c r="AC57" s="700"/>
      <c r="AD57" s="700"/>
      <c r="AE57" s="700"/>
      <c r="AF57" s="700"/>
      <c r="AG57" s="700"/>
      <c r="AH57" s="700"/>
      <c r="AI57" s="700"/>
      <c r="AJ57" s="700"/>
      <c r="AK57" s="700"/>
      <c r="AL57" s="700"/>
      <c r="AM57" s="700"/>
    </row>
    <row r="58" spans="1:39" ht="48" customHeight="1">
      <c r="A58" s="6" t="e">
        <f>#REF!</f>
        <v>#REF!</v>
      </c>
      <c r="B58" s="9" t="e">
        <f>IF(A58,"○","")</f>
        <v>#REF!</v>
      </c>
      <c r="C58" s="687" t="s">
        <v>291</v>
      </c>
      <c r="D58" s="688"/>
      <c r="E58" s="688"/>
      <c r="F58" s="688"/>
      <c r="G58" s="688"/>
      <c r="H58" s="688"/>
      <c r="I58" s="689"/>
      <c r="J58" s="6" t="e">
        <f>#REF!</f>
        <v>#REF!</v>
      </c>
      <c r="K58" s="9" t="e">
        <f>IF(J58,"○","")</f>
        <v>#REF!</v>
      </c>
      <c r="L58" s="687" t="s">
        <v>292</v>
      </c>
      <c r="M58" s="688"/>
      <c r="N58" s="688"/>
      <c r="O58" s="688"/>
      <c r="P58" s="688"/>
      <c r="Q58" s="688"/>
      <c r="R58" s="689"/>
      <c r="S58" s="610" t="e">
        <f>#REF!</f>
        <v>#REF!</v>
      </c>
      <c r="T58" s="611"/>
      <c r="U58" s="611"/>
      <c r="V58" s="8" t="s">
        <v>293</v>
      </c>
      <c r="W58" s="611" t="e">
        <f>#REF!</f>
        <v>#REF!</v>
      </c>
      <c r="X58" s="611"/>
      <c r="Y58" s="701"/>
      <c r="Z58" s="55"/>
      <c r="AA58" s="702" t="e">
        <f>IF(ISNA(VLOOKUP(#REF!,ラベル,4,FALSE)),"",VLOOKUP(#REF!,ラベル,4,FALSE))</f>
        <v>#REF!</v>
      </c>
      <c r="AB58" s="703">
        <f>IF(ISNA(VLOOKUP('商品情報_1_JP'!AB79,ラベル,2,FALSE)),"",VLOOKUP('商品情報_1_JP'!AB79,ラベル,2,FALSE))</f>
      </c>
      <c r="AC58" s="703">
        <f>IF(ISNA(VLOOKUP('商品情報_1_JP'!AC79,ラベル,2,FALSE)),"",VLOOKUP('商品情報_1_JP'!AC79,ラベル,2,FALSE))</f>
      </c>
      <c r="AD58" s="703">
        <f>IF(ISNA(VLOOKUP('商品情報_1_JP'!AD79,ラベル,2,FALSE)),"",VLOOKUP('商品情報_1_JP'!AD79,ラベル,2,FALSE))</f>
      </c>
      <c r="AE58" s="703">
        <f>IF(ISNA(VLOOKUP('商品情報_1_JP'!AE79,ラベル,2,FALSE)),"",VLOOKUP('商品情報_1_JP'!AE79,ラベル,2,FALSE))</f>
      </c>
      <c r="AF58" s="703">
        <f>IF(ISNA(VLOOKUP('商品情報_1_JP'!AF79,ラベル,2,FALSE)),"",VLOOKUP('商品情報_1_JP'!AF79,ラベル,2,FALSE))</f>
      </c>
      <c r="AG58" s="703">
        <f>IF(ISNA(VLOOKUP('商品情報_1_JP'!AG79,ラベル,2,FALSE)),"",VLOOKUP('商品情報_1_JP'!AG79,ラベル,2,FALSE))</f>
      </c>
      <c r="AH58" s="703">
        <f>IF(ISNA(VLOOKUP('商品情報_1_JP'!AH79,ラベル,2,FALSE)),"",VLOOKUP('商品情報_1_JP'!AH79,ラベル,2,FALSE))</f>
      </c>
      <c r="AI58" s="703">
        <f>IF(ISNA(VLOOKUP('商品情報_1_JP'!AI79,ラベル,2,FALSE)),"",VLOOKUP('商品情報_1_JP'!AI79,ラベル,2,FALSE))</f>
      </c>
      <c r="AJ58" s="703">
        <f>IF(ISNA(VLOOKUP('商品情報_1_JP'!AJ79,ラベル,2,FALSE)),"",VLOOKUP('商品情報_1_JP'!AJ79,ラベル,2,FALSE))</f>
      </c>
      <c r="AK58" s="703">
        <f>IF(ISNA(VLOOKUP('商品情報_1_JP'!AK79,ラベル,2,FALSE)),"",VLOOKUP('商品情報_1_JP'!AK79,ラベル,2,FALSE))</f>
      </c>
      <c r="AL58" s="703">
        <f>IF(ISNA(VLOOKUP('商品情報_1_JP'!AL79,ラベル,2,FALSE)),"",VLOOKUP('商品情報_1_JP'!AL79,ラベル,2,FALSE))</f>
      </c>
      <c r="AM58" s="704">
        <f>IF(ISNA(VLOOKUP('商品情報_1_JP'!AM79,ラベル,2,FALSE)),"",VLOOKUP('商品情報_1_JP'!AM79,ラベル,2,FALSE))</f>
      </c>
    </row>
    <row r="59" ht="10.5" customHeight="1"/>
    <row r="60" spans="1:39" s="5" customFormat="1" ht="14.25">
      <c r="A60" s="654" t="s">
        <v>294</v>
      </c>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c r="AF60" s="705"/>
      <c r="AG60" s="705"/>
      <c r="AH60" s="705"/>
      <c r="AI60" s="705"/>
      <c r="AJ60" s="705"/>
      <c r="AK60" s="705"/>
      <c r="AL60" s="705"/>
      <c r="AM60" s="705"/>
    </row>
    <row r="61" spans="1:39" ht="42.75" customHeight="1">
      <c r="A61" s="666" t="e">
        <f>#REF!</f>
        <v>#REF!</v>
      </c>
      <c r="B61" s="667"/>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8"/>
    </row>
    <row r="62" spans="1:39" ht="42.75" customHeight="1">
      <c r="A62" s="662"/>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9"/>
    </row>
    <row r="63" spans="1:39" ht="42.75" customHeight="1">
      <c r="A63" s="662"/>
      <c r="B63" s="663"/>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9"/>
    </row>
    <row r="64" spans="1:39" ht="42.75" customHeight="1">
      <c r="A64" s="670"/>
      <c r="B64" s="671"/>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2"/>
    </row>
    <row r="65" spans="1:39" s="5" customFormat="1" ht="14.25">
      <c r="A65" s="654" t="s">
        <v>344</v>
      </c>
      <c r="B65" s="705"/>
      <c r="C65" s="705"/>
      <c r="D65" s="705"/>
      <c r="E65" s="705"/>
      <c r="F65" s="705"/>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row>
    <row r="66" spans="1:39" ht="42.75" customHeight="1">
      <c r="A66" s="666" t="e">
        <f>#REF!</f>
        <v>#REF!</v>
      </c>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c r="AK66" s="667"/>
      <c r="AL66" s="667"/>
      <c r="AM66" s="668"/>
    </row>
    <row r="67" spans="1:39" ht="42.75" customHeight="1">
      <c r="A67" s="662"/>
      <c r="B67" s="663"/>
      <c r="C67" s="663"/>
      <c r="D67" s="663"/>
      <c r="E67" s="663"/>
      <c r="F67" s="663"/>
      <c r="G67" s="663"/>
      <c r="H67" s="663"/>
      <c r="I67" s="663"/>
      <c r="J67" s="663"/>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c r="AH67" s="663"/>
      <c r="AI67" s="663"/>
      <c r="AJ67" s="663"/>
      <c r="AK67" s="663"/>
      <c r="AL67" s="663"/>
      <c r="AM67" s="669"/>
    </row>
    <row r="68" spans="1:39" ht="42.75" customHeight="1">
      <c r="A68" s="662"/>
      <c r="B68" s="663"/>
      <c r="C68" s="663"/>
      <c r="D68" s="663"/>
      <c r="E68" s="663"/>
      <c r="F68" s="663"/>
      <c r="G68" s="663"/>
      <c r="H68" s="663"/>
      <c r="I68" s="663"/>
      <c r="J68" s="663"/>
      <c r="K68" s="663"/>
      <c r="L68" s="663"/>
      <c r="M68" s="663"/>
      <c r="N68" s="663"/>
      <c r="O68" s="663"/>
      <c r="P68" s="663"/>
      <c r="Q68" s="663"/>
      <c r="R68" s="663"/>
      <c r="S68" s="663"/>
      <c r="T68" s="663"/>
      <c r="U68" s="663"/>
      <c r="V68" s="663"/>
      <c r="W68" s="663"/>
      <c r="X68" s="663"/>
      <c r="Y68" s="663"/>
      <c r="Z68" s="663"/>
      <c r="AA68" s="663"/>
      <c r="AB68" s="663"/>
      <c r="AC68" s="663"/>
      <c r="AD68" s="663"/>
      <c r="AE68" s="663"/>
      <c r="AF68" s="663"/>
      <c r="AG68" s="663"/>
      <c r="AH68" s="663"/>
      <c r="AI68" s="663"/>
      <c r="AJ68" s="663"/>
      <c r="AK68" s="663"/>
      <c r="AL68" s="663"/>
      <c r="AM68" s="669"/>
    </row>
    <row r="69" spans="1:39" ht="42.75" customHeight="1">
      <c r="A69" s="670"/>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671"/>
      <c r="AM69" s="672"/>
    </row>
  </sheetData>
  <sheetProtection selectLockedCells="1"/>
  <mergeCells count="99">
    <mergeCell ref="A60:AM60"/>
    <mergeCell ref="A61:AM64"/>
    <mergeCell ref="A65:AM65"/>
    <mergeCell ref="A66:AM69"/>
    <mergeCell ref="C55:L55"/>
    <mergeCell ref="M55:AM55"/>
    <mergeCell ref="BB55:BP55"/>
    <mergeCell ref="S57:Y57"/>
    <mergeCell ref="AA57:AM57"/>
    <mergeCell ref="C58:I58"/>
    <mergeCell ref="L58:R58"/>
    <mergeCell ref="S58:U58"/>
    <mergeCell ref="W58:Y58"/>
    <mergeCell ref="AA58:AM58"/>
    <mergeCell ref="A51:M51"/>
    <mergeCell ref="C53:L53"/>
    <mergeCell ref="O53:AA53"/>
    <mergeCell ref="AD53:AM53"/>
    <mergeCell ref="BB53:BP53"/>
    <mergeCell ref="C54:L54"/>
    <mergeCell ref="O54:AA54"/>
    <mergeCell ref="AB54:AL54"/>
    <mergeCell ref="BB54:BP54"/>
    <mergeCell ref="C47:G47"/>
    <mergeCell ref="J47:P47"/>
    <mergeCell ref="S47:X47"/>
    <mergeCell ref="AA47:AE47"/>
    <mergeCell ref="AH47:AL47"/>
    <mergeCell ref="C49:M49"/>
    <mergeCell ref="P49:Z49"/>
    <mergeCell ref="AC49:AL49"/>
    <mergeCell ref="C43:K43"/>
    <mergeCell ref="N43:Q43"/>
    <mergeCell ref="T43:W43"/>
    <mergeCell ref="Z43:AC43"/>
    <mergeCell ref="AF43:AH43"/>
    <mergeCell ref="AK43:AM43"/>
    <mergeCell ref="AB28:AK28"/>
    <mergeCell ref="AL28:AM28"/>
    <mergeCell ref="A30:AM33"/>
    <mergeCell ref="A35:AM35"/>
    <mergeCell ref="A36:AM39"/>
    <mergeCell ref="C42:K42"/>
    <mergeCell ref="N42:V42"/>
    <mergeCell ref="Y42:AE42"/>
    <mergeCell ref="AH42:AM42"/>
    <mergeCell ref="AB23:AM23"/>
    <mergeCell ref="AB24:AM24"/>
    <mergeCell ref="AB25:AM25"/>
    <mergeCell ref="AB26:AK26"/>
    <mergeCell ref="AL26:AM26"/>
    <mergeCell ref="AB27:AM27"/>
    <mergeCell ref="AB19:AM19"/>
    <mergeCell ref="AB20:AK20"/>
    <mergeCell ref="AL20:AM20"/>
    <mergeCell ref="AB21:AM21"/>
    <mergeCell ref="AB22:AF22"/>
    <mergeCell ref="AG22:AJ22"/>
    <mergeCell ref="AK22:AM22"/>
    <mergeCell ref="AB17:AD17"/>
    <mergeCell ref="AE17:AK17"/>
    <mergeCell ref="AL17:AM17"/>
    <mergeCell ref="AB18:AD18"/>
    <mergeCell ref="AE18:AK18"/>
    <mergeCell ref="AL18:AM18"/>
    <mergeCell ref="AB15:AD15"/>
    <mergeCell ref="AE15:AK15"/>
    <mergeCell ref="AL15:AM15"/>
    <mergeCell ref="AB16:AD16"/>
    <mergeCell ref="AE16:AK16"/>
    <mergeCell ref="AL16:AM16"/>
    <mergeCell ref="AB12:AD12"/>
    <mergeCell ref="AE12:AK12"/>
    <mergeCell ref="AL12:AM12"/>
    <mergeCell ref="AB14:AD14"/>
    <mergeCell ref="AE14:AK14"/>
    <mergeCell ref="AL14:AM14"/>
    <mergeCell ref="AB10:AD10"/>
    <mergeCell ref="AE10:AK10"/>
    <mergeCell ref="AL10:AM10"/>
    <mergeCell ref="AB11:AD11"/>
    <mergeCell ref="AE11:AK11"/>
    <mergeCell ref="AL11:AM11"/>
    <mergeCell ref="A4:Z4"/>
    <mergeCell ref="A5:Z6"/>
    <mergeCell ref="AB5:AM6"/>
    <mergeCell ref="A7:Z28"/>
    <mergeCell ref="AB8:AD8"/>
    <mergeCell ref="AE8:AK8"/>
    <mergeCell ref="AL8:AM8"/>
    <mergeCell ref="AB9:AD9"/>
    <mergeCell ref="AE9:AK9"/>
    <mergeCell ref="AL9:AM9"/>
    <mergeCell ref="A1:E1"/>
    <mergeCell ref="F1:H1"/>
    <mergeCell ref="I1:AB1"/>
    <mergeCell ref="AC1:AH1"/>
    <mergeCell ref="AI1:AM1"/>
    <mergeCell ref="A3:AM3"/>
  </mergeCells>
  <dataValidations count="1">
    <dataValidation allowBlank="1" showInputMessage="1" showErrorMessage="1" imeMode="halfAlpha" sqref="AG22:AJ22"/>
  </dataValidations>
  <printOptions/>
  <pageMargins left="0.7" right="0.7" top="0.9079545454545455" bottom="0.75" header="0.3" footer="0.3"/>
  <pageSetup horizontalDpi="600" verticalDpi="600" orientation="portrait" paperSize="9" scale="94" r:id="rId4"/>
  <headerFooter>
    <oddHeader>&amp;L&amp;"メイリオ,レギュラー"&amp;16at JETRO Business Meetings in Nagoya</oddHeader>
    <oddFooter>&amp;R&amp;G</oddFooter>
  </headerFooter>
  <rowBreaks count="1" manualBreakCount="1">
    <brk id="40" max="38"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311"/>
  <dimension ref="A1:AV29"/>
  <sheetViews>
    <sheetView view="pageBreakPreview" zoomScaleSheetLayoutView="100" zoomScalePageLayoutView="0" workbookViewId="0" topLeftCell="A1">
      <selection activeCell="K36" sqref="K36"/>
    </sheetView>
  </sheetViews>
  <sheetFormatPr defaultColWidth="9.140625" defaultRowHeight="15"/>
  <cols>
    <col min="1" max="1" width="11.421875" style="4" customWidth="1"/>
    <col min="2" max="6" width="11.7109375" style="4" customWidth="1"/>
    <col min="7" max="8" width="4.421875" style="4" bestFit="1" customWidth="1"/>
    <col min="9" max="9" width="10.421875" style="4" bestFit="1" customWidth="1"/>
    <col min="10" max="10" width="6.00390625" style="4" customWidth="1"/>
    <col min="11" max="13" width="5.421875" style="4" customWidth="1"/>
    <col min="14" max="14" width="12.28125" style="4" bestFit="1" customWidth="1"/>
    <col min="15" max="19" width="5.421875" style="4" customWidth="1"/>
    <col min="20" max="20" width="11.421875" style="4" customWidth="1"/>
    <col min="21" max="25" width="5.00390625" style="4" customWidth="1"/>
    <col min="26" max="26" width="6.8515625" style="4" customWidth="1"/>
    <col min="27" max="31" width="5.00390625" style="4" customWidth="1"/>
    <col min="32" max="32" width="15.7109375" style="4" customWidth="1"/>
    <col min="33" max="36" width="12.28125" style="4" customWidth="1"/>
    <col min="37" max="37" width="27.28125" style="4" bestFit="1" customWidth="1"/>
    <col min="38" max="38" width="28.7109375" style="4" bestFit="1" customWidth="1"/>
    <col min="39" max="39" width="16.421875" style="4" customWidth="1"/>
    <col min="40" max="40" width="18.140625" style="4" customWidth="1"/>
    <col min="41" max="41" width="28.7109375" style="4" customWidth="1"/>
    <col min="42" max="47" width="9.00390625" style="4" customWidth="1"/>
    <col min="48" max="48" width="6.140625" style="4" customWidth="1"/>
    <col min="49" max="16384" width="9.00390625" style="4" customWidth="1"/>
  </cols>
  <sheetData>
    <row r="1" spans="1:48" ht="11.25">
      <c r="A1" s="12" t="s">
        <v>10</v>
      </c>
      <c r="B1" s="99" t="s">
        <v>21</v>
      </c>
      <c r="C1" s="99" t="s">
        <v>118</v>
      </c>
      <c r="D1" s="99" t="s">
        <v>152</v>
      </c>
      <c r="E1" s="99" t="s">
        <v>153</v>
      </c>
      <c r="F1" s="99" t="s">
        <v>154</v>
      </c>
      <c r="G1" s="12" t="s">
        <v>11</v>
      </c>
      <c r="H1" s="12" t="s">
        <v>9</v>
      </c>
      <c r="I1" s="12" t="s">
        <v>86</v>
      </c>
      <c r="K1" s="99" t="s">
        <v>152</v>
      </c>
      <c r="L1" s="99" t="s">
        <v>153</v>
      </c>
      <c r="M1" s="99" t="s">
        <v>154</v>
      </c>
      <c r="N1" s="12" t="s">
        <v>18</v>
      </c>
      <c r="O1" s="4" t="s">
        <v>21</v>
      </c>
      <c r="P1" s="4" t="s">
        <v>118</v>
      </c>
      <c r="Q1" s="99" t="s">
        <v>152</v>
      </c>
      <c r="R1" s="99" t="s">
        <v>153</v>
      </c>
      <c r="S1" s="99" t="s">
        <v>154</v>
      </c>
      <c r="T1" s="12" t="s">
        <v>107</v>
      </c>
      <c r="U1" s="4" t="s">
        <v>21</v>
      </c>
      <c r="V1" s="4" t="s">
        <v>118</v>
      </c>
      <c r="W1" s="99" t="s">
        <v>152</v>
      </c>
      <c r="X1" s="99" t="s">
        <v>153</v>
      </c>
      <c r="Y1" s="99" t="s">
        <v>154</v>
      </c>
      <c r="Z1" s="12" t="s">
        <v>108</v>
      </c>
      <c r="AA1" s="4" t="s">
        <v>21</v>
      </c>
      <c r="AB1" s="4" t="s">
        <v>118</v>
      </c>
      <c r="AC1" s="99" t="s">
        <v>152</v>
      </c>
      <c r="AD1" s="99" t="s">
        <v>153</v>
      </c>
      <c r="AE1" s="99" t="s">
        <v>154</v>
      </c>
      <c r="AF1" s="12" t="s">
        <v>109</v>
      </c>
      <c r="AH1" s="101" t="s">
        <v>167</v>
      </c>
      <c r="AI1" s="101" t="s">
        <v>168</v>
      </c>
      <c r="AJ1" s="101" t="s">
        <v>169</v>
      </c>
      <c r="AK1" s="14" t="s">
        <v>24</v>
      </c>
      <c r="AM1" s="101" t="s">
        <v>167</v>
      </c>
      <c r="AN1" s="101" t="s">
        <v>168</v>
      </c>
      <c r="AO1" s="101" t="s">
        <v>169</v>
      </c>
      <c r="AP1" s="14" t="s">
        <v>62</v>
      </c>
      <c r="AQ1" s="4" t="s">
        <v>21</v>
      </c>
      <c r="AR1" s="4" t="s">
        <v>118</v>
      </c>
      <c r="AS1" s="101" t="s">
        <v>167</v>
      </c>
      <c r="AT1" s="101" t="s">
        <v>168</v>
      </c>
      <c r="AU1" s="101" t="s">
        <v>169</v>
      </c>
      <c r="AV1" s="14" t="s">
        <v>67</v>
      </c>
    </row>
    <row r="2" spans="1:48" ht="11.25">
      <c r="A2" s="15" t="s">
        <v>59</v>
      </c>
      <c r="G2" s="4" t="s">
        <v>110</v>
      </c>
      <c r="H2" s="4" t="s">
        <v>111</v>
      </c>
      <c r="I2" s="4" t="s">
        <v>57</v>
      </c>
      <c r="J2" s="4" t="s">
        <v>119</v>
      </c>
      <c r="K2" s="100" t="s">
        <v>158</v>
      </c>
      <c r="L2" s="4" t="s">
        <v>295</v>
      </c>
      <c r="M2" s="4" t="s">
        <v>319</v>
      </c>
      <c r="N2" s="4" t="s">
        <v>12</v>
      </c>
      <c r="O2" s="4" t="s">
        <v>120</v>
      </c>
      <c r="P2" s="4" t="s">
        <v>121</v>
      </c>
      <c r="Q2" s="4" t="s">
        <v>161</v>
      </c>
      <c r="R2" s="4" t="s">
        <v>298</v>
      </c>
      <c r="S2" s="4" t="s">
        <v>322</v>
      </c>
      <c r="T2" s="4" t="s">
        <v>14</v>
      </c>
      <c r="U2" s="4" t="s">
        <v>122</v>
      </c>
      <c r="V2" s="4" t="s">
        <v>14</v>
      </c>
      <c r="W2" s="4" t="s">
        <v>164</v>
      </c>
      <c r="X2" s="4" t="s">
        <v>302</v>
      </c>
      <c r="Y2" s="4" t="s">
        <v>326</v>
      </c>
      <c r="Z2" s="4" t="s">
        <v>15</v>
      </c>
      <c r="AA2" s="4" t="s">
        <v>123</v>
      </c>
      <c r="AB2" s="4" t="s">
        <v>15</v>
      </c>
      <c r="AC2" s="4" t="s">
        <v>165</v>
      </c>
      <c r="AD2" s="136" t="s">
        <v>303</v>
      </c>
      <c r="AE2" s="4" t="s">
        <v>325</v>
      </c>
      <c r="AF2" s="15" t="s">
        <v>65</v>
      </c>
      <c r="AH2" s="102" t="s">
        <v>170</v>
      </c>
      <c r="AI2" s="4" t="s">
        <v>306</v>
      </c>
      <c r="AJ2" s="4" t="s">
        <v>330</v>
      </c>
      <c r="AK2" s="15" t="s">
        <v>65</v>
      </c>
      <c r="AP2" s="15" t="s">
        <v>65</v>
      </c>
      <c r="AV2" s="4" t="s">
        <v>112</v>
      </c>
    </row>
    <row r="3" spans="1:48" ht="11.25">
      <c r="A3" s="4" t="s">
        <v>53</v>
      </c>
      <c r="B3" s="4" t="s">
        <v>144</v>
      </c>
      <c r="C3" s="4" t="s">
        <v>145</v>
      </c>
      <c r="D3" s="4" t="s">
        <v>149</v>
      </c>
      <c r="E3" s="4" t="s">
        <v>183</v>
      </c>
      <c r="F3" s="4" t="s">
        <v>316</v>
      </c>
      <c r="G3" s="4" t="s">
        <v>113</v>
      </c>
      <c r="H3" s="4" t="s">
        <v>114</v>
      </c>
      <c r="I3" s="4" t="s">
        <v>58</v>
      </c>
      <c r="J3" s="4" t="s">
        <v>124</v>
      </c>
      <c r="K3" s="100" t="s">
        <v>159</v>
      </c>
      <c r="L3" s="4" t="s">
        <v>296</v>
      </c>
      <c r="M3" s="4" t="s">
        <v>320</v>
      </c>
      <c r="N3" s="4" t="s">
        <v>16</v>
      </c>
      <c r="O3" s="4" t="s">
        <v>125</v>
      </c>
      <c r="P3" s="4" t="s">
        <v>126</v>
      </c>
      <c r="Q3" s="4" t="s">
        <v>162</v>
      </c>
      <c r="R3" s="4" t="s">
        <v>299</v>
      </c>
      <c r="S3" s="4" t="s">
        <v>323</v>
      </c>
      <c r="T3" s="4" t="s">
        <v>15</v>
      </c>
      <c r="U3" s="4" t="s">
        <v>123</v>
      </c>
      <c r="V3" s="4" t="s">
        <v>15</v>
      </c>
      <c r="W3" s="4" t="s">
        <v>165</v>
      </c>
      <c r="X3" s="4" t="s">
        <v>303</v>
      </c>
      <c r="Y3" s="4" t="s">
        <v>325</v>
      </c>
      <c r="Z3" s="4" t="s">
        <v>19</v>
      </c>
      <c r="AA3" s="4" t="s">
        <v>127</v>
      </c>
      <c r="AB3" s="4" t="s">
        <v>128</v>
      </c>
      <c r="AC3" s="4" t="s">
        <v>128</v>
      </c>
      <c r="AD3" s="136" t="s">
        <v>304</v>
      </c>
      <c r="AE3" s="4" t="s">
        <v>327</v>
      </c>
      <c r="AF3" s="4" t="s">
        <v>60</v>
      </c>
      <c r="AG3" s="4" t="s">
        <v>129</v>
      </c>
      <c r="AH3" s="100" t="s">
        <v>171</v>
      </c>
      <c r="AI3" s="4" t="s">
        <v>307</v>
      </c>
      <c r="AJ3" s="4" t="s">
        <v>331</v>
      </c>
      <c r="AK3" s="4" t="s">
        <v>25</v>
      </c>
      <c r="AL3" s="4" t="s">
        <v>130</v>
      </c>
      <c r="AM3" s="4" t="s">
        <v>173</v>
      </c>
      <c r="AN3" s="136" t="s">
        <v>309</v>
      </c>
      <c r="AO3" s="4" t="s">
        <v>333</v>
      </c>
      <c r="AP3" s="4" t="s">
        <v>63</v>
      </c>
      <c r="AQ3" s="4" t="s">
        <v>131</v>
      </c>
      <c r="AR3" s="4" t="s">
        <v>132</v>
      </c>
      <c r="AS3" s="100" t="s">
        <v>177</v>
      </c>
      <c r="AT3" s="4" t="s">
        <v>313</v>
      </c>
      <c r="AU3" s="4" t="s">
        <v>337</v>
      </c>
      <c r="AV3" s="4" t="s">
        <v>115</v>
      </c>
    </row>
    <row r="4" spans="1:47" ht="11.25">
      <c r="A4" s="4" t="s">
        <v>54</v>
      </c>
      <c r="B4" s="4" t="s">
        <v>146</v>
      </c>
      <c r="C4" s="4" t="s">
        <v>147</v>
      </c>
      <c r="D4" s="4" t="s">
        <v>150</v>
      </c>
      <c r="E4" s="4" t="s">
        <v>184</v>
      </c>
      <c r="F4" s="4" t="s">
        <v>317</v>
      </c>
      <c r="H4" s="4" t="s">
        <v>116</v>
      </c>
      <c r="I4" s="4" t="s">
        <v>56</v>
      </c>
      <c r="J4" s="4" t="s">
        <v>133</v>
      </c>
      <c r="K4" s="100" t="s">
        <v>160</v>
      </c>
      <c r="L4" s="4" t="s">
        <v>297</v>
      </c>
      <c r="M4" s="4" t="s">
        <v>321</v>
      </c>
      <c r="N4" s="4" t="s">
        <v>13</v>
      </c>
      <c r="O4" s="4" t="s">
        <v>134</v>
      </c>
      <c r="P4" s="4" t="s">
        <v>13</v>
      </c>
      <c r="Q4" s="4" t="s">
        <v>163</v>
      </c>
      <c r="R4" s="4" t="s">
        <v>300</v>
      </c>
      <c r="S4" s="4" t="s">
        <v>324</v>
      </c>
      <c r="T4" s="4" t="s">
        <v>19</v>
      </c>
      <c r="U4" s="4" t="s">
        <v>127</v>
      </c>
      <c r="V4" s="4" t="s">
        <v>19</v>
      </c>
      <c r="W4" s="4" t="s">
        <v>128</v>
      </c>
      <c r="X4" s="4" t="s">
        <v>304</v>
      </c>
      <c r="Y4" s="4" t="s">
        <v>327</v>
      </c>
      <c r="Z4" s="4" t="s">
        <v>107</v>
      </c>
      <c r="AA4" s="4" t="s">
        <v>135</v>
      </c>
      <c r="AB4" s="4" t="s">
        <v>136</v>
      </c>
      <c r="AC4" s="4" t="s">
        <v>136</v>
      </c>
      <c r="AD4" s="136" t="s">
        <v>301</v>
      </c>
      <c r="AE4" s="4" t="s">
        <v>328</v>
      </c>
      <c r="AF4" s="4" t="s">
        <v>61</v>
      </c>
      <c r="AG4" s="4" t="s">
        <v>137</v>
      </c>
      <c r="AH4" s="100" t="s">
        <v>172</v>
      </c>
      <c r="AI4" s="4" t="s">
        <v>308</v>
      </c>
      <c r="AJ4" s="4" t="s">
        <v>332</v>
      </c>
      <c r="AK4" s="4" t="s">
        <v>26</v>
      </c>
      <c r="AL4" s="4" t="s">
        <v>29</v>
      </c>
      <c r="AM4" s="4" t="s">
        <v>174</v>
      </c>
      <c r="AN4" s="136" t="s">
        <v>310</v>
      </c>
      <c r="AO4" s="4" t="s">
        <v>334</v>
      </c>
      <c r="AP4" s="4" t="s">
        <v>64</v>
      </c>
      <c r="AQ4" s="4" t="s">
        <v>138</v>
      </c>
      <c r="AR4" s="4" t="s">
        <v>139</v>
      </c>
      <c r="AS4" s="100" t="s">
        <v>178</v>
      </c>
      <c r="AT4" s="4" t="s">
        <v>314</v>
      </c>
      <c r="AU4" s="4" t="s">
        <v>338</v>
      </c>
    </row>
    <row r="5" spans="1:47" ht="11.25">
      <c r="A5" s="4" t="s">
        <v>55</v>
      </c>
      <c r="B5" s="4" t="s">
        <v>106</v>
      </c>
      <c r="C5" s="4" t="s">
        <v>148</v>
      </c>
      <c r="D5" s="4" t="s">
        <v>151</v>
      </c>
      <c r="E5" s="4" t="s">
        <v>185</v>
      </c>
      <c r="F5" s="4" t="s">
        <v>318</v>
      </c>
      <c r="T5" s="4" t="s">
        <v>107</v>
      </c>
      <c r="U5" s="4" t="s">
        <v>135</v>
      </c>
      <c r="V5" s="4" t="s">
        <v>136</v>
      </c>
      <c r="W5" s="4" t="s">
        <v>136</v>
      </c>
      <c r="X5" s="4" t="s">
        <v>301</v>
      </c>
      <c r="Y5" s="4" t="s">
        <v>325</v>
      </c>
      <c r="Z5" s="4" t="s">
        <v>117</v>
      </c>
      <c r="AA5" s="4" t="s">
        <v>140</v>
      </c>
      <c r="AB5" s="4" t="s">
        <v>141</v>
      </c>
      <c r="AC5" s="4" t="s">
        <v>166</v>
      </c>
      <c r="AD5" s="136" t="s">
        <v>305</v>
      </c>
      <c r="AE5" s="4" t="s">
        <v>329</v>
      </c>
      <c r="AK5" s="4" t="s">
        <v>27</v>
      </c>
      <c r="AL5" s="4" t="s">
        <v>30</v>
      </c>
      <c r="AM5" s="4" t="s">
        <v>175</v>
      </c>
      <c r="AN5" s="136" t="s">
        <v>311</v>
      </c>
      <c r="AO5" s="4" t="s">
        <v>335</v>
      </c>
      <c r="AP5" s="4" t="s">
        <v>91</v>
      </c>
      <c r="AQ5" s="4" t="s">
        <v>142</v>
      </c>
      <c r="AR5" s="4" t="s">
        <v>143</v>
      </c>
      <c r="AS5" s="100" t="s">
        <v>179</v>
      </c>
      <c r="AT5" s="4" t="s">
        <v>315</v>
      </c>
      <c r="AU5" s="4" t="s">
        <v>339</v>
      </c>
    </row>
    <row r="6" spans="37:41" ht="11.25">
      <c r="AK6" s="4" t="s">
        <v>28</v>
      </c>
      <c r="AL6" s="4" t="s">
        <v>31</v>
      </c>
      <c r="AM6" s="4" t="s">
        <v>176</v>
      </c>
      <c r="AN6" s="136" t="s">
        <v>312</v>
      </c>
      <c r="AO6" s="4" t="s">
        <v>336</v>
      </c>
    </row>
    <row r="29" spans="9:32" ht="11.25">
      <c r="I29" s="4" t="s">
        <v>105</v>
      </c>
      <c r="AF29" s="4" t="s">
        <v>105</v>
      </c>
    </row>
  </sheetData>
  <sheetProtection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2013-06-20T07:41:34Z</dcterms:created>
  <dcterms:modified xsi:type="dcterms:W3CDTF">2019-09-05T08:22:49Z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